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 tabRatio="648" activeTab="1"/>
  </bookViews>
  <sheets>
    <sheet name="Week 2 HW Answers" sheetId="16" r:id="rId1"/>
    <sheet name="Q1 - Grade Calculator" sheetId="10" r:id="rId2"/>
    <sheet name="Q2 - Descriptive Stat" sheetId="1" r:id="rId3"/>
    <sheet name="Pivot Table Data" sheetId="7" r:id="rId4"/>
    <sheet name="Q3 - Pivot Table" sheetId="19" r:id="rId5"/>
    <sheet name="Q4 - Frequency" sheetId="11" r:id="rId6"/>
    <sheet name="Q5 - Charts" sheetId="15" r:id="rId7"/>
  </sheets>
  <definedNames>
    <definedName name="_xlnm.Print_Area" localSheetId="2">'Q2 - Descriptive Stat'!$B$1:$L$45</definedName>
  </definedNames>
  <calcPr calcId="162913"/>
  <pivotCaches>
    <pivotCache cacheId="0" r:id="rId8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10" l="1"/>
  <c r="D15" i="10"/>
  <c r="D16" i="10"/>
  <c r="D17" i="10"/>
  <c r="D18" i="10"/>
  <c r="D19" i="10"/>
  <c r="D20" i="10"/>
  <c r="D14" i="10"/>
  <c r="D13" i="10"/>
  <c r="B5" i="11"/>
  <c r="B9" i="11" s="1"/>
  <c r="B3" i="11"/>
  <c r="J3" i="7"/>
  <c r="C13" i="11" l="1"/>
  <c r="B12" i="11"/>
  <c r="D15" i="11"/>
  <c r="G20" i="11" l="1"/>
  <c r="D16" i="11"/>
  <c r="C27" i="11" s="1"/>
  <c r="D20" i="11"/>
  <c r="I20" i="11" s="1"/>
  <c r="C42" i="11" l="1"/>
  <c r="C28" i="11"/>
  <c r="C29" i="11" l="1"/>
  <c r="C43" i="11"/>
  <c r="B38" i="1"/>
  <c r="B35" i="1"/>
  <c r="B33" i="1"/>
  <c r="B31" i="1"/>
  <c r="B29" i="1"/>
  <c r="B27" i="1"/>
  <c r="B25" i="1"/>
  <c r="B23" i="1"/>
  <c r="B21" i="1"/>
  <c r="B19" i="1"/>
  <c r="B17" i="1"/>
  <c r="B15" i="1"/>
  <c r="C44" i="11" l="1"/>
  <c r="C30" i="11"/>
  <c r="C45" i="11" l="1"/>
  <c r="C31" i="11"/>
  <c r="C46" i="11" l="1"/>
  <c r="C32" i="11"/>
  <c r="C33" i="11" l="1"/>
  <c r="C47" i="11"/>
  <c r="C48" i="11" l="1"/>
  <c r="C34" i="11"/>
  <c r="C49" i="11" l="1"/>
  <c r="C35" i="11"/>
  <c r="C50" i="11" l="1"/>
  <c r="C36" i="11"/>
  <c r="C51" i="11" s="1"/>
  <c r="D42" i="11" s="1" a="1"/>
  <c r="D42" i="11" l="1"/>
  <c r="D45" i="11"/>
  <c r="D43" i="11"/>
  <c r="D46" i="11"/>
  <c r="D49" i="11"/>
  <c r="D47" i="11"/>
  <c r="D48" i="11"/>
  <c r="D51" i="11"/>
  <c r="D44" i="11"/>
  <c r="D50" i="11"/>
</calcChain>
</file>

<file path=xl/sharedStrings.xml><?xml version="1.0" encoding="utf-8"?>
<sst xmlns="http://schemas.openxmlformats.org/spreadsheetml/2006/main" count="1014" uniqueCount="434">
  <si>
    <t>First Quartile</t>
  </si>
  <si>
    <t>Third Quartile</t>
  </si>
  <si>
    <t>Bins:</t>
  </si>
  <si>
    <t>Frequency:</t>
  </si>
  <si>
    <t xml:space="preserve">Therefore, the second bin begins with </t>
  </si>
  <si>
    <t>and adds the bin size</t>
  </si>
  <si>
    <t xml:space="preserve">to get </t>
  </si>
  <si>
    <t>Continue adding to get the Bins array for the =FREQUENCY() function.</t>
  </si>
  <si>
    <t xml:space="preserve">Follow the instructions in the youtube videos to use the =FREQUENCY() array function. </t>
  </si>
  <si>
    <t>You know that you have correctly used the =FREQUENCY() function if Excel automatically puts {} around the function.</t>
  </si>
  <si>
    <t>Create a spreadsheet that automatically calculates your grade in this class as you enter the grades that you receive.</t>
  </si>
  <si>
    <t>It should include: 1) the weights of each graded assignment,  2) your grade in each assignment,</t>
  </si>
  <si>
    <t xml:space="preserve">To use this for your benefit, you may want to design it so that it can be used to calculate your interim grade </t>
  </si>
  <si>
    <t xml:space="preserve">before you have all the grades.  After this week, you will receive the solution from your professor </t>
  </si>
  <si>
    <t>and you will be able to use your solution or our solution for future classes.</t>
  </si>
  <si>
    <t xml:space="preserve"> and 3) your final grade.  Be sure to label everything: such as the places where the information,</t>
  </si>
  <si>
    <t xml:space="preserve"> is stored; the names of each assignment; and where to add the actual grades that you receive.</t>
  </si>
  <si>
    <t>Make this sheet user friendly; especially for users that see the sheet for the first time.</t>
  </si>
  <si>
    <t>Click on Data Analysis and Choose Descriptive Statistics</t>
  </si>
  <si>
    <t>Click on the Summary Statistics box.</t>
  </si>
  <si>
    <t>Highlight the mean, median, mode, Standard deviation, Range, Minimum, and Maximum</t>
  </si>
  <si>
    <t>Rank</t>
  </si>
  <si>
    <t>Name</t>
  </si>
  <si>
    <t>Studio</t>
  </si>
  <si>
    <t># Theaters</t>
  </si>
  <si>
    <t>Open</t>
  </si>
  <si>
    <t>Close</t>
  </si>
  <si>
    <t>Rating</t>
  </si>
  <si>
    <t>Type</t>
  </si>
  <si>
    <t>Black Panther</t>
  </si>
  <si>
    <t>BV</t>
  </si>
  <si>
    <t>PG-13</t>
  </si>
  <si>
    <t>SuperHero</t>
  </si>
  <si>
    <t>Avengers: Infinity War</t>
  </si>
  <si>
    <t>Incredibles 2</t>
  </si>
  <si>
    <t>PG</t>
  </si>
  <si>
    <t>Cartoon</t>
  </si>
  <si>
    <t>Jurassic World: Fallen Kingdom</t>
  </si>
  <si>
    <t>Uni.</t>
  </si>
  <si>
    <t>Action</t>
  </si>
  <si>
    <t>Aquaman</t>
  </si>
  <si>
    <t>WB</t>
  </si>
  <si>
    <t>-</t>
  </si>
  <si>
    <t>Deadpool 2</t>
  </si>
  <si>
    <t>Fox</t>
  </si>
  <si>
    <t>R</t>
  </si>
  <si>
    <t>Dr. Seuss' The Grinch (2018)</t>
  </si>
  <si>
    <t>Mission: Impossible - Fallout</t>
  </si>
  <si>
    <t>Par.</t>
  </si>
  <si>
    <t>Ant-Man and the Wasp</t>
  </si>
  <si>
    <t>Solo: A Star Wars Story</t>
  </si>
  <si>
    <t>Sci-Fi</t>
  </si>
  <si>
    <t>Venom (2018)</t>
  </si>
  <si>
    <t>Sony</t>
  </si>
  <si>
    <t>Bohemian Rhapsody</t>
  </si>
  <si>
    <t>Drama</t>
  </si>
  <si>
    <t>A Star is Born (2018)</t>
  </si>
  <si>
    <t>Ralph Breaks the Internet</t>
  </si>
  <si>
    <t>A Quiet Place</t>
  </si>
  <si>
    <t>Horror</t>
  </si>
  <si>
    <t>Spider-Man: Into The Spider-Verse</t>
  </si>
  <si>
    <t>Crazy Rich Asians</t>
  </si>
  <si>
    <t>Comedy</t>
  </si>
  <si>
    <t>Mary Poppins Returns</t>
  </si>
  <si>
    <t>Musical</t>
  </si>
  <si>
    <t>Hotel Transylvania 3: Summer Vacation</t>
  </si>
  <si>
    <t>Fantastic Beasts: The Crimes of Grindelwald</t>
  </si>
  <si>
    <t>Fantasy</t>
  </si>
  <si>
    <t>Halloween (2018)</t>
  </si>
  <si>
    <t>The Meg</t>
  </si>
  <si>
    <t>Ocean's 8</t>
  </si>
  <si>
    <t>Ready Player One</t>
  </si>
  <si>
    <t>Bumblebee</t>
  </si>
  <si>
    <t>Mamma Mia! Here We Go Again</t>
  </si>
  <si>
    <t>The Nun</t>
  </si>
  <si>
    <t>WB (NL)</t>
  </si>
  <si>
    <t>Creed II</t>
  </si>
  <si>
    <t>MGM</t>
  </si>
  <si>
    <t>Peter Rabbit</t>
  </si>
  <si>
    <t>Family</t>
  </si>
  <si>
    <t>The Mule</t>
  </si>
  <si>
    <t>The Equalizer 2</t>
  </si>
  <si>
    <t>Thriller</t>
  </si>
  <si>
    <t>Rampage (2018)</t>
  </si>
  <si>
    <t>A Wrinkle in Time</t>
  </si>
  <si>
    <t>Fifty Shades Freed</t>
  </si>
  <si>
    <t>Disney's Christopher Robin</t>
  </si>
  <si>
    <t>I Can Only Imagine</t>
  </si>
  <si>
    <t>RAtt.</t>
  </si>
  <si>
    <t>Smallfoot</t>
  </si>
  <si>
    <t>Night School (2018)</t>
  </si>
  <si>
    <t>The First Purge</t>
  </si>
  <si>
    <t>Game Night</t>
  </si>
  <si>
    <t>Book Club</t>
  </si>
  <si>
    <t>The House With A Clock In Its Walls</t>
  </si>
  <si>
    <t>Skyscraper</t>
  </si>
  <si>
    <t>Insidious: The Last Key</t>
  </si>
  <si>
    <t>Instant Family</t>
  </si>
  <si>
    <t>Green Book</t>
  </si>
  <si>
    <t>Blockers</t>
  </si>
  <si>
    <t>Pacific Rim Uprising</t>
  </si>
  <si>
    <t>Tomb Raider</t>
  </si>
  <si>
    <t>Maze Runner: The Death Cure</t>
  </si>
  <si>
    <t>The Nutcracker and the Four Realms</t>
  </si>
  <si>
    <t>Tag</t>
  </si>
  <si>
    <t>A Simple Favor</t>
  </si>
  <si>
    <t>LGF</t>
  </si>
  <si>
    <t xml:space="preserve">Life of the Party </t>
  </si>
  <si>
    <t>The Predator (2018)</t>
  </si>
  <si>
    <t>Overboard (2018)</t>
  </si>
  <si>
    <t>PNT</t>
  </si>
  <si>
    <t>Sicario: Day of the Soldado</t>
  </si>
  <si>
    <t>I Feel Pretty</t>
  </si>
  <si>
    <t>STX</t>
  </si>
  <si>
    <t>BlacKkKlansman</t>
  </si>
  <si>
    <t>Focus</t>
  </si>
  <si>
    <t>Red Sparrow</t>
  </si>
  <si>
    <t>Breaking In (2018)</t>
  </si>
  <si>
    <t>Goosebumps 2: Haunted Halloween</t>
  </si>
  <si>
    <t>Vice</t>
  </si>
  <si>
    <t>Annapurna</t>
  </si>
  <si>
    <t>12 Strong</t>
  </si>
  <si>
    <t>Den of Thieves</t>
  </si>
  <si>
    <t>First Man</t>
  </si>
  <si>
    <t>Hereditary</t>
  </si>
  <si>
    <t>A24</t>
  </si>
  <si>
    <t>Tyler Perry's Acrimony</t>
  </si>
  <si>
    <t>Sherlock Gnomes</t>
  </si>
  <si>
    <t>Uncle Drew</t>
  </si>
  <si>
    <t>LG/S</t>
  </si>
  <si>
    <t>Widows</t>
  </si>
  <si>
    <t>Truth or Dare</t>
  </si>
  <si>
    <t>Paddington 2</t>
  </si>
  <si>
    <t>Love, Simon</t>
  </si>
  <si>
    <t>Second Act</t>
  </si>
  <si>
    <t>The Commuter</t>
  </si>
  <si>
    <t>The 15:17 to Paris</t>
  </si>
  <si>
    <t>Mile 22</t>
  </si>
  <si>
    <t>Alpha</t>
  </si>
  <si>
    <t>Studio 8</t>
  </si>
  <si>
    <t>Peppermint</t>
  </si>
  <si>
    <t>Death Wish (2018)</t>
  </si>
  <si>
    <t>The Spy Who Dumped Me</t>
  </si>
  <si>
    <t>Annihilation</t>
  </si>
  <si>
    <t>Isle Of Dogs</t>
  </si>
  <si>
    <t>FoxS</t>
  </si>
  <si>
    <t>Nobody's Fool</t>
  </si>
  <si>
    <t>The Favourite</t>
  </si>
  <si>
    <t>Adrift</t>
  </si>
  <si>
    <t>Robin Hood (2018)</t>
  </si>
  <si>
    <t>Super Troopers 2</t>
  </si>
  <si>
    <t>Slender Man</t>
  </si>
  <si>
    <t>SGem</t>
  </si>
  <si>
    <t>Holmes and Watson</t>
  </si>
  <si>
    <t>Teen Titans Go! To The Movies</t>
  </si>
  <si>
    <t>The Hate U Give</t>
  </si>
  <si>
    <t>Searching</t>
  </si>
  <si>
    <t>Winchester</t>
  </si>
  <si>
    <t>Strangers: Prey at Night</t>
  </si>
  <si>
    <t>Aviron</t>
  </si>
  <si>
    <t>On the Basis of Sex</t>
  </si>
  <si>
    <t>White Boy Rick</t>
  </si>
  <si>
    <t>Won't You Be My Neighbor?</t>
  </si>
  <si>
    <t>Documentary</t>
  </si>
  <si>
    <t>Overlord</t>
  </si>
  <si>
    <t>Proud Mary</t>
  </si>
  <si>
    <t>The Happytime Murders</t>
  </si>
  <si>
    <t>Superfly</t>
  </si>
  <si>
    <t>Show Dogs</t>
  </si>
  <si>
    <t>Global Road</t>
  </si>
  <si>
    <t>Bad Times At The El Royale</t>
  </si>
  <si>
    <t>Operation Finale</t>
  </si>
  <si>
    <t>Paul, Apostle of Christ</t>
  </si>
  <si>
    <t>Affirm</t>
  </si>
  <si>
    <t>Sorry to Bother You</t>
  </si>
  <si>
    <t>Chappaquiddick</t>
  </si>
  <si>
    <t>ENTMP</t>
  </si>
  <si>
    <t>Mary Queen of Scots</t>
  </si>
  <si>
    <t>Forever My Girl</t>
  </si>
  <si>
    <t>Romance</t>
  </si>
  <si>
    <t>Free Solo</t>
  </si>
  <si>
    <t>NGE</t>
  </si>
  <si>
    <t>Mortal Engines</t>
  </si>
  <si>
    <t>Hunter Killer</t>
  </si>
  <si>
    <t>They Shall Not Grow Old</t>
  </si>
  <si>
    <t>The Girl in the Spider's Web: A New Dragon Tattoo Story</t>
  </si>
  <si>
    <t>The Possession of Hannah Grace</t>
  </si>
  <si>
    <t>If Beale Street Could Talk</t>
  </si>
  <si>
    <t>RBG</t>
  </si>
  <si>
    <t>Magn.</t>
  </si>
  <si>
    <t>Eighth Grade</t>
  </si>
  <si>
    <t>The Darkest Minds</t>
  </si>
  <si>
    <t>Three Identical Strangers</t>
  </si>
  <si>
    <t>Neon</t>
  </si>
  <si>
    <t>Upgrade</t>
  </si>
  <si>
    <t>BH Tilt</t>
  </si>
  <si>
    <t>Padmaavat</t>
  </si>
  <si>
    <t>VPD</t>
  </si>
  <si>
    <t>Unrated</t>
  </si>
  <si>
    <t>The Old Man &amp; the Gun</t>
  </si>
  <si>
    <t>Hell Fest</t>
  </si>
  <si>
    <t>Welcome to Marwen</t>
  </si>
  <si>
    <t>The Miracle Season</t>
  </si>
  <si>
    <t>Mirr/LD</t>
  </si>
  <si>
    <t>Midnight Sun</t>
  </si>
  <si>
    <t>Tully (2018)</t>
  </si>
  <si>
    <t>The Wife</t>
  </si>
  <si>
    <t>SPC</t>
  </si>
  <si>
    <t>Traffik</t>
  </si>
  <si>
    <t>Unfriended: Dark Web</t>
  </si>
  <si>
    <t>Can You Ever Forgive Me?</t>
  </si>
  <si>
    <t>Early Man</t>
  </si>
  <si>
    <t>The Death of Stalin</t>
  </si>
  <si>
    <t>IFC</t>
  </si>
  <si>
    <t>Sanju</t>
  </si>
  <si>
    <t>FIP</t>
  </si>
  <si>
    <t>Unsane</t>
  </si>
  <si>
    <t>BST</t>
  </si>
  <si>
    <t>Beautiful Boy (2018)</t>
  </si>
  <si>
    <t>Amazon</t>
  </si>
  <si>
    <t>Mid90s</t>
  </si>
  <si>
    <t>Dog Days (2018)</t>
  </si>
  <si>
    <t>LD</t>
  </si>
  <si>
    <t>Boy Erased</t>
  </si>
  <si>
    <t>Hotel Artemis</t>
  </si>
  <si>
    <t>A.X.L.</t>
  </si>
  <si>
    <t>Fahrenheit 11/9</t>
  </si>
  <si>
    <t>Briarcliff</t>
  </si>
  <si>
    <t>Unbroken: Path to Redemption</t>
  </si>
  <si>
    <t>PFR</t>
  </si>
  <si>
    <t>The Hurricane Heist</t>
  </si>
  <si>
    <t>Every Day (2018)</t>
  </si>
  <si>
    <t>Orion</t>
  </si>
  <si>
    <t>Once Upon a Deadpool</t>
  </si>
  <si>
    <t>Leave No Trace</t>
  </si>
  <si>
    <t>Death of a Nation</t>
  </si>
  <si>
    <t>QF</t>
  </si>
  <si>
    <t>Pandas</t>
  </si>
  <si>
    <t>G</t>
  </si>
  <si>
    <t>My Hero Academia: Two Heroes</t>
  </si>
  <si>
    <t>FUN</t>
  </si>
  <si>
    <t>God's Not Dead: A Light in Darkness</t>
  </si>
  <si>
    <t>Kin</t>
  </si>
  <si>
    <t>Colette</t>
  </si>
  <si>
    <t>Simmba</t>
  </si>
  <si>
    <t>Relbig.</t>
  </si>
  <si>
    <t>Action Point</t>
  </si>
  <si>
    <t>Beirut</t>
  </si>
  <si>
    <t>Gringo</t>
  </si>
  <si>
    <t>Stan &amp; Ollie</t>
  </si>
  <si>
    <t>Samson</t>
  </si>
  <si>
    <t>Johnny English Strikes Again</t>
  </si>
  <si>
    <t>Gotti</t>
  </si>
  <si>
    <t>VE</t>
  </si>
  <si>
    <t>Blindspotting</t>
  </si>
  <si>
    <t>Burn the Stage: The Movie</t>
  </si>
  <si>
    <t>Trafalgar</t>
  </si>
  <si>
    <t>Ya Veremos</t>
  </si>
  <si>
    <t>N/A</t>
  </si>
  <si>
    <t>Life Itself (2018)</t>
  </si>
  <si>
    <t>Sgt. Stubby: An American Hero</t>
  </si>
  <si>
    <t>FunAcad</t>
  </si>
  <si>
    <t>Ben is Back</t>
  </si>
  <si>
    <t>Gosnell: The Trial of America's Biggest Serial Killer</t>
  </si>
  <si>
    <t>GVN</t>
  </si>
  <si>
    <t>Cold War (2018)</t>
  </si>
  <si>
    <t>Indivisible</t>
  </si>
  <si>
    <t>The Oscar Nominated Short Films 2018</t>
  </si>
  <si>
    <t>Shrts.</t>
  </si>
  <si>
    <t>Disobedience</t>
  </si>
  <si>
    <t>First Reformed</t>
  </si>
  <si>
    <t>Juliet, Naked</t>
  </si>
  <si>
    <t>Bad Samaritan</t>
  </si>
  <si>
    <t>Electric</t>
  </si>
  <si>
    <t>7 Days in Entebbe</t>
  </si>
  <si>
    <t>2001: A Space Odyssey (2018 re-release)</t>
  </si>
  <si>
    <t>The Sisters Brothers</t>
  </si>
  <si>
    <t>Western</t>
  </si>
  <si>
    <t>Shoplifters</t>
  </si>
  <si>
    <t>Thoroughbreds</t>
  </si>
  <si>
    <t>Whitney</t>
  </si>
  <si>
    <t>Rachel Hollis Presents: Made for More</t>
  </si>
  <si>
    <t>Fathom</t>
  </si>
  <si>
    <t>Unknown</t>
  </si>
  <si>
    <t>American Animals</t>
  </si>
  <si>
    <t>Orch.</t>
  </si>
  <si>
    <t>God Bless the Broken Road</t>
  </si>
  <si>
    <t>Free</t>
  </si>
  <si>
    <t>La Boda de Valentina</t>
  </si>
  <si>
    <t>Bharat Ane Nenu</t>
  </si>
  <si>
    <t>GrtIndia</t>
  </si>
  <si>
    <t>You Were Never Really Here</t>
  </si>
  <si>
    <t>Suspiria</t>
  </si>
  <si>
    <t>The Rider</t>
  </si>
  <si>
    <t>Mary and the Witch's Flower</t>
  </si>
  <si>
    <t>GK</t>
  </si>
  <si>
    <t>Hearts Beat Loud</t>
  </si>
  <si>
    <t>G&amp;S</t>
  </si>
  <si>
    <t>EOne</t>
  </si>
  <si>
    <t>Papillon (2018)</t>
  </si>
  <si>
    <t>At Eternity's Gate</t>
  </si>
  <si>
    <t>CBS</t>
  </si>
  <si>
    <t>The Fall of the American Empire</t>
  </si>
  <si>
    <t>Puzzle</t>
  </si>
  <si>
    <t>11)</t>
  </si>
  <si>
    <t xml:space="preserve">Using the data on the Pivot Table Data Sheet, create a Pivot table showing </t>
  </si>
  <si>
    <t>Format the Domestic Gross Field using $</t>
  </si>
  <si>
    <t>Which type of movie had the highest Domestic Gross Total for 2018?</t>
  </si>
  <si>
    <t>Have three columns: Type, Count of Type, and Sum of Total Domestic Gross</t>
  </si>
  <si>
    <t>Which type of movie had the highest number of films made of that type in 2018?</t>
  </si>
  <si>
    <t>Use the Data in the Pivot Table Data Sheet to create a Frequency Chart:</t>
  </si>
  <si>
    <t>What is the Total DomesticGross of the lowest movie sales? Hint - use either =MIN()or just choose the movie at the bottom of the list</t>
  </si>
  <si>
    <t>What is the Total DomesticGross of the highest movie sales? Hint - use either =MAX()or just choose the movie at the top of the list</t>
  </si>
  <si>
    <t>Subtract the lowest from the highest</t>
  </si>
  <si>
    <t>The range of Total Domestic Gross for these movies is</t>
  </si>
  <si>
    <t>We will use 10 bins so divide the range by 10:</t>
  </si>
  <si>
    <t>Each bin will be :</t>
  </si>
  <si>
    <t>wide.</t>
  </si>
  <si>
    <t>Start with the minimum number:</t>
  </si>
  <si>
    <t>Add the width of the bins</t>
  </si>
  <si>
    <t>This number is the highest total for the first bin. Put this number is cell C21 for the first bin.</t>
  </si>
  <si>
    <t>The last bin number in cell C36 will equal the highest Domestic Gross movie total</t>
  </si>
  <si>
    <t>Now add the number that you just put into cell 21 to cell C27. Remember that C13 contains the width of each bin.</t>
  </si>
  <si>
    <t>17)</t>
  </si>
  <si>
    <t>Here are the highest numbers for each bin:</t>
  </si>
  <si>
    <t>18)</t>
  </si>
  <si>
    <t>https://www.youtube.com/watch?v=c4b1F4-tv8Q</t>
  </si>
  <si>
    <t>Don't forget to push Control-Shift-Enter at the same time to enter the =FREQUENCY function.</t>
  </si>
  <si>
    <t>Copy the Bins and Frequency Data from the Q4 - Frequency sheet</t>
  </si>
  <si>
    <t>19)</t>
  </si>
  <si>
    <t>Histogram</t>
  </si>
  <si>
    <t>20)</t>
  </si>
  <si>
    <t>Add a title to the Histogram</t>
  </si>
  <si>
    <t>Add horizontal and Vertical Axes titles</t>
  </si>
  <si>
    <t>Compute the median</t>
  </si>
  <si>
    <t>Find the mode</t>
  </si>
  <si>
    <t>Find the smallest number</t>
  </si>
  <si>
    <t xml:space="preserve">Compute the third quartile; use =QUARTILE.EXC() </t>
  </si>
  <si>
    <t>For the following questions, you must use Excel formulas in the cells so that Excel calculates the answers for you.</t>
  </si>
  <si>
    <t>9)</t>
  </si>
  <si>
    <t>Total DomesticGross in Millions</t>
  </si>
  <si>
    <t>12)</t>
  </si>
  <si>
    <t>15)</t>
  </si>
  <si>
    <t>16)</t>
  </si>
  <si>
    <t>Create a Histogram of the Bins and Frequency data by first creating a column Chart</t>
  </si>
  <si>
    <t>Format the historgram so there are no spaces between the bars.  Histograms have not spaces and the graph does not become a Histogram until the spaces are removed.</t>
  </si>
  <si>
    <t>Explain the difference between a histogram and a bar graph:</t>
  </si>
  <si>
    <t>The Type of Movie and the Domestic Gross of each Type; columns D and I on the Pivot Table Data Sheet</t>
  </si>
  <si>
    <t>What is the standard deviation? Use =STDEV.S()</t>
  </si>
  <si>
    <t>What is the range?</t>
  </si>
  <si>
    <t>https://www.statisticshowto.datasciencecentral.com/probability-and-statistics/how-to-find-a-coefficient-of-variation/</t>
  </si>
  <si>
    <t xml:space="preserve">Should the company producing the nails be concerned about the central tendency? </t>
  </si>
  <si>
    <t xml:space="preserve">Should the company producing the nails be concerned about variation? </t>
  </si>
  <si>
    <t>1)</t>
  </si>
  <si>
    <t>2)</t>
  </si>
  <si>
    <t>3)</t>
  </si>
  <si>
    <t>4)</t>
  </si>
  <si>
    <t>5)</t>
  </si>
  <si>
    <t>6)</t>
  </si>
  <si>
    <t>7)</t>
  </si>
  <si>
    <t>When is the Coefficient of Variation especially useful?</t>
  </si>
  <si>
    <t>Copy all of the data into a column, use Column M and go from cell M1:M80</t>
  </si>
  <si>
    <t>What is the Coefficient of Variation, or the CV?</t>
  </si>
  <si>
    <t>What is the Variance? Use =VAR.S()</t>
  </si>
  <si>
    <t>Find the largest number</t>
  </si>
  <si>
    <t>Compute the interquartile range</t>
  </si>
  <si>
    <t xml:space="preserve">Compute the first quartile; use =QUARTILE.EXC() </t>
  </si>
  <si>
    <t>Compute the mean:</t>
  </si>
  <si>
    <t>8)</t>
  </si>
  <si>
    <t>Use the Data Analysis tool on the numbers just copied to find the Descriptive Statistics:</t>
  </si>
  <si>
    <t xml:space="preserve">Interpret the measures of central tendency within the context of this problem.  </t>
  </si>
  <si>
    <t>10)</t>
  </si>
  <si>
    <t xml:space="preserve">Interpret the measures of variation within the context of this problem.  </t>
  </si>
  <si>
    <t>13)</t>
  </si>
  <si>
    <t>14)</t>
  </si>
  <si>
    <t>21)</t>
  </si>
  <si>
    <t>22)</t>
  </si>
  <si>
    <t>Make a pie chart of the frequency data with a title and Legend:</t>
  </si>
  <si>
    <t>The next bin highest number starts with the first bin highest number and adds the size of the bins</t>
  </si>
  <si>
    <t>(You might try making more/different pivot tables to learn about the raw data.  What do you want to know about</t>
  </si>
  <si>
    <t>Domestic Movies in 2018?)</t>
  </si>
  <si>
    <t>Notice that the Data Analysis tool gives you all of the info needed for this problem except for the quartiles, variance, and CV</t>
  </si>
  <si>
    <t>Here is sample data showing the length of nails in boxes labled 1 1/4 inch.  The data is in inches.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</si>
  <si>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</si>
  <si>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</si>
  <si>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</si>
  <si>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</si>
  <si>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</si>
  <si>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</si>
  <si>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</si>
  <si>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</si>
  <si>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</si>
  <si>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</si>
  <si>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</si>
  <si>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</si>
  <si>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</si>
  <si>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</si>
  <si>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The coefficient of variation is less than 5%. It should not be considered significant. Therefore, the company should not be concerned.</t>
  </si>
  <si>
    <t>The central tendency does not imply that the actual length significantly exceeds or falls short of the average label length. The company should not be concerned about the central tendency.</t>
  </si>
  <si>
    <t>It is useful when comparing two or more sets of data that are measured to different measures.</t>
  </si>
  <si>
    <t>Sum of Total DomesticGross in Millions</t>
  </si>
  <si>
    <t>Grand Total</t>
  </si>
  <si>
    <t>Count of Type</t>
  </si>
  <si>
    <t>SuperHeo</t>
  </si>
  <si>
    <t>A histogram shows the frequency distribution of continuous variables while a bar chart is used to represent categorical variables.</t>
  </si>
  <si>
    <t>Assignment 1</t>
  </si>
  <si>
    <t>Assignment 2</t>
  </si>
  <si>
    <t>Assignment 3</t>
  </si>
  <si>
    <t>Assignment 4</t>
  </si>
  <si>
    <t>Assignment 5</t>
  </si>
  <si>
    <t>Assignment 6</t>
  </si>
  <si>
    <t>Assignment 7</t>
  </si>
  <si>
    <t>Assignment 8</t>
  </si>
  <si>
    <t>W1%</t>
  </si>
  <si>
    <t>W2%</t>
  </si>
  <si>
    <t>W3%</t>
  </si>
  <si>
    <t>W4%</t>
  </si>
  <si>
    <t>W5%</t>
  </si>
  <si>
    <t>W6%</t>
  </si>
  <si>
    <t>W7%</t>
  </si>
  <si>
    <t>W8%</t>
  </si>
  <si>
    <t>A1</t>
  </si>
  <si>
    <t>A2</t>
  </si>
  <si>
    <t>A3</t>
  </si>
  <si>
    <t>A4</t>
  </si>
  <si>
    <t>A5</t>
  </si>
  <si>
    <t>A6</t>
  </si>
  <si>
    <t>A7</t>
  </si>
  <si>
    <t>A8</t>
  </si>
  <si>
    <t>ASSIGNMENTS</t>
  </si>
  <si>
    <t>WEIGHT</t>
  </si>
  <si>
    <t>GRADE</t>
  </si>
  <si>
    <t>WEIGHTED GRADE</t>
  </si>
  <si>
    <t>FINAL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</si>
</sst>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£&quot;#,##0.00;[Red]\-&quot;£&quot;#,##0.00"/>
    <numFmt numFmtId="165" formatCode="_-&quot;£&quot;* #,##0.00_-;\-&quot;£&quot;* #,##0.00_-;_-&quot;£&quot;* &quot;-&quot;??_-;_-@_-"/>
    <numFmt numFmtId="166" formatCode="0.000"/>
    <numFmt numFmtId="167" formatCode="0.000%"/>
    <numFmt numFmtId="168" formatCode="#,##0.0;[Red]#,##0.0"/>
  </numFmts>
  <fonts count="22" x14ac:knownFonts="1">
    <font>
      <sz val="10"/>
      <name val="Verdana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sz val="10"/>
      <name val="Verdana"/>
      <family val="2"/>
    </font>
    <font>
      <b/>
      <sz val="10"/>
      <color rgb="FFC00000"/>
      <name val="Verdana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7030A0"/>
      <name val="Verdana"/>
      <family val="2"/>
    </font>
    <font>
      <b/>
      <sz val="10"/>
      <color rgb="FFFF000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9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1" fillId="0" borderId="0" xfId="1" applyFont="1" applyProtection="1">
      <protection locked="0"/>
    </xf>
    <xf numFmtId="0" fontId="1" fillId="0" borderId="0" xfId="1" applyProtection="1">
      <protection locked="0"/>
    </xf>
    <xf numFmtId="0" fontId="2" fillId="0" borderId="0" xfId="1" applyFont="1" applyBorder="1" applyProtection="1">
      <protection locked="0"/>
    </xf>
    <xf numFmtId="0" fontId="1" fillId="0" borderId="0" xfId="1" applyFont="1" applyBorder="1" applyProtection="1">
      <protection locked="0"/>
    </xf>
    <xf numFmtId="0" fontId="2" fillId="0" borderId="2" xfId="1" applyFont="1" applyBorder="1" applyProtection="1">
      <protection locked="0"/>
    </xf>
    <xf numFmtId="0" fontId="1" fillId="0" borderId="3" xfId="1" applyFont="1" applyBorder="1" applyProtection="1">
      <protection locked="0"/>
    </xf>
    <xf numFmtId="0" fontId="1" fillId="0" borderId="4" xfId="1" applyFont="1" applyBorder="1" applyProtection="1">
      <protection locked="0"/>
    </xf>
    <xf numFmtId="0" fontId="2" fillId="0" borderId="4" xfId="1" applyFont="1" applyBorder="1" applyProtection="1">
      <protection locked="0"/>
    </xf>
    <xf numFmtId="0" fontId="2" fillId="0" borderId="5" xfId="1" applyFont="1" applyBorder="1" applyProtection="1">
      <protection locked="0"/>
    </xf>
    <xf numFmtId="0" fontId="2" fillId="0" borderId="1" xfId="1" applyFont="1" applyBorder="1" applyProtection="1">
      <protection locked="0"/>
    </xf>
    <xf numFmtId="0" fontId="1" fillId="0" borderId="0" xfId="0" applyFont="1"/>
    <xf numFmtId="0" fontId="6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9" fillId="0" borderId="0" xfId="0" applyFont="1"/>
    <xf numFmtId="0" fontId="10" fillId="0" borderId="0" xfId="0" applyFont="1"/>
    <xf numFmtId="0" fontId="1" fillId="0" borderId="0" xfId="0" applyNumberFormat="1" applyFont="1"/>
    <xf numFmtId="10" fontId="1" fillId="0" borderId="0" xfId="0" applyNumberFormat="1" applyFont="1"/>
    <xf numFmtId="0" fontId="1" fillId="0" borderId="0" xfId="0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6" fontId="1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15" applyFont="1"/>
    <xf numFmtId="6" fontId="15" fillId="0" borderId="0" xfId="0" applyNumberFormat="1" applyFont="1"/>
    <xf numFmtId="3" fontId="13" fillId="0" borderId="0" xfId="0" applyNumberFormat="1" applyFont="1"/>
    <xf numFmtId="16" fontId="14" fillId="0" borderId="0" xfId="15" applyNumberFormat="1" applyFont="1"/>
    <xf numFmtId="16" fontId="13" fillId="0" borderId="0" xfId="0" applyNumberFormat="1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8" fontId="12" fillId="0" borderId="0" xfId="0" applyNumberFormat="1" applyFont="1"/>
    <xf numFmtId="0" fontId="4" fillId="0" borderId="0" xfId="15"/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wrapText="1"/>
    </xf>
    <xf numFmtId="8" fontId="15" fillId="0" borderId="0" xfId="0" applyNumberFormat="1" applyFont="1"/>
    <xf numFmtId="166" fontId="7" fillId="2" borderId="0" xfId="0" applyNumberFormat="1" applyFont="1" applyFill="1"/>
    <xf numFmtId="166" fontId="8" fillId="2" borderId="0" xfId="0" applyNumberFormat="1" applyFont="1" applyFill="1"/>
    <xf numFmtId="0" fontId="0" fillId="2" borderId="0" xfId="0" applyFill="1"/>
    <xf numFmtId="0" fontId="12" fillId="2" borderId="0" xfId="0" applyFont="1" applyFill="1" applyAlignment="1">
      <alignment horizontal="left"/>
    </xf>
    <xf numFmtId="6" fontId="12" fillId="2" borderId="0" xfId="0" applyNumberFormat="1" applyFont="1" applyFill="1"/>
    <xf numFmtId="8" fontId="12" fillId="2" borderId="0" xfId="0" applyNumberFormat="1" applyFont="1" applyFill="1"/>
    <xf numFmtId="8" fontId="16" fillId="2" borderId="0" xfId="0" applyNumberFormat="1" applyFont="1" applyFill="1"/>
    <xf numFmtId="8" fontId="7" fillId="2" borderId="0" xfId="0" applyNumberFormat="1" applyFont="1" applyFill="1"/>
    <xf numFmtId="0" fontId="17" fillId="2" borderId="0" xfId="0" applyFont="1" applyFill="1"/>
    <xf numFmtId="44" fontId="0" fillId="2" borderId="0" xfId="0" applyNumberFormat="1" applyFill="1"/>
    <xf numFmtId="10" fontId="0" fillId="2" borderId="0" xfId="0" applyNumberFormat="1" applyFill="1"/>
    <xf numFmtId="0" fontId="3" fillId="2" borderId="0" xfId="0" applyFont="1" applyFill="1"/>
    <xf numFmtId="0" fontId="7" fillId="2" borderId="0" xfId="0" applyFont="1" applyFill="1"/>
    <xf numFmtId="0" fontId="1" fillId="2" borderId="0" xfId="0" applyFont="1" applyFill="1"/>
    <xf numFmtId="166" fontId="7" fillId="0" borderId="0" xfId="0" applyNumberFormat="1" applyFont="1" applyFill="1"/>
    <xf numFmtId="166" fontId="1" fillId="0" borderId="0" xfId="0" applyNumberFormat="1" applyFont="1" applyFill="1"/>
    <xf numFmtId="166" fontId="1" fillId="2" borderId="0" xfId="0" applyNumberFormat="1" applyFont="1" applyFill="1"/>
    <xf numFmtId="10" fontId="1" fillId="0" borderId="0" xfId="16" applyNumberFormat="1" applyFont="1"/>
    <xf numFmtId="0" fontId="1" fillId="0" borderId="0" xfId="0" applyFont="1" applyFill="1"/>
    <xf numFmtId="0" fontId="0" fillId="0" borderId="0" xfId="0" applyFill="1"/>
    <xf numFmtId="167" fontId="7" fillId="2" borderId="0" xfId="16" applyNumberFormat="1" applyFont="1" applyFill="1"/>
    <xf numFmtId="0" fontId="0" fillId="0" borderId="0" xfId="0" applyFill="1" applyBorder="1" applyAlignment="1"/>
    <xf numFmtId="0" fontId="0" fillId="0" borderId="1" xfId="0" applyFill="1" applyBorder="1" applyAlignment="1"/>
    <xf numFmtId="0" fontId="20" fillId="0" borderId="6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Continuous"/>
    </xf>
    <xf numFmtId="0" fontId="0" fillId="2" borderId="0" xfId="0" applyFill="1" applyBorder="1" applyAlignmen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8" fontId="0" fillId="0" borderId="0" xfId="0" applyNumberFormat="1"/>
    <xf numFmtId="168" fontId="0" fillId="0" borderId="0" xfId="0" applyNumberFormat="1"/>
    <xf numFmtId="164" fontId="0" fillId="0" borderId="0" xfId="0" applyNumberFormat="1" applyFill="1" applyBorder="1" applyAlignment="1"/>
    <xf numFmtId="44" fontId="12" fillId="2" borderId="0" xfId="14" applyFont="1" applyFill="1"/>
    <xf numFmtId="0" fontId="21" fillId="2" borderId="0" xfId="0" applyFont="1" applyFill="1"/>
    <xf numFmtId="165" fontId="0" fillId="0" borderId="0" xfId="0" applyNumberFormat="1"/>
    <xf numFmtId="165" fontId="3" fillId="0" borderId="0" xfId="0" applyNumberFormat="1" applyFont="1" applyFill="1" applyBorder="1" applyAlignment="1"/>
    <xf numFmtId="0" fontId="2" fillId="0" borderId="0" xfId="1" applyFont="1" applyFill="1" applyBorder="1" applyProtection="1">
      <protection locked="0"/>
    </xf>
    <xf numFmtId="0" fontId="2" fillId="0" borderId="0" xfId="1" applyFont="1" applyProtection="1">
      <protection locked="0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</cellXfs>
  <cellStyles count="17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5" builtinId="8"/>
    <cellStyle name="Normal" xfId="0" builtinId="0"/>
    <cellStyle name="Normal_Yitshak-606-grades" xfId="1"/>
    <cellStyle name="Percent" xfId="16" builtinId="5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Histogram of Total Domestic Gross Sales for each</a:t>
            </a:r>
            <a:r>
              <a:rPr lang="en-US" b="1" baseline="0"/>
              <a:t> movie</a:t>
            </a:r>
            <a:r>
              <a:rPr lang="en-US" b="1"/>
              <a:t> in Millions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'Q5 - Charts'!$C$2</c:f>
              <c:strCache>
                <c:ptCount val="1"/>
                <c:pt idx="0">
                  <c:v>Frequency: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'Q5 - Charts'!$B$3:$B$12</c:f>
              <c:numCache>
                <c:formatCode>_("$"* #,##0.00_);_("$"* \(#,##0.00\);_("$"* "-"??_);_(@_)</c:formatCode>
                <c:ptCount val="10"/>
                <c:pt idx="0">
                  <c:v>71834772.799999997</c:v>
                </c:pt>
                <c:pt idx="1">
                  <c:v>141637527.59999999</c:v>
                </c:pt>
                <c:pt idx="2">
                  <c:v>211440282.39999998</c:v>
                </c:pt>
                <c:pt idx="3">
                  <c:v>281243037.19999999</c:v>
                </c:pt>
                <c:pt idx="4">
                  <c:v>351045792</c:v>
                </c:pt>
                <c:pt idx="5">
                  <c:v>420848546.80000001</c:v>
                </c:pt>
                <c:pt idx="6">
                  <c:v>490651301.60000002</c:v>
                </c:pt>
                <c:pt idx="7">
                  <c:v>560454056.39999998</c:v>
                </c:pt>
                <c:pt idx="8">
                  <c:v>630256811.19999993</c:v>
                </c:pt>
                <c:pt idx="9">
                  <c:v>700059565.99999988</c:v>
                </c:pt>
              </c:numCache>
            </c:numRef>
          </c:cat>
          <c:val>
            <c:numRef>
              <c:f>'Q5 - Charts'!$C$3:$C$12</c:f>
              <c:numCache>
                <c:formatCode>General</c:formatCode>
                <c:ptCount val="10"/>
                <c:pt idx="0">
                  <c:v>162</c:v>
                </c:pt>
                <c:pt idx="1">
                  <c:v>16</c:v>
                </c:pt>
                <c:pt idx="2">
                  <c:v>10</c:v>
                </c:pt>
                <c:pt idx="3">
                  <c:v>6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9A-46D9-BED8-D440328C4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63493280"/>
        <c:axId val="414703456"/>
      </c:barChart>
      <c:catAx>
        <c:axId val="163493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Total</a:t>
                </a:r>
                <a:r>
                  <a:rPr lang="en-GB" b="1" baseline="0"/>
                  <a:t> Domestic Gross in Millions</a:t>
                </a:r>
                <a:endParaRPr lang="en-GB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703456"/>
        <c:crosses val="autoZero"/>
        <c:auto val="1"/>
        <c:lblAlgn val="ctr"/>
        <c:lblOffset val="100"/>
        <c:noMultiLvlLbl val="0"/>
      </c:catAx>
      <c:valAx>
        <c:axId val="414703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493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</a:t>
            </a:r>
            <a:r>
              <a:rPr lang="en-GB" baseline="0"/>
              <a:t> Domestic Gross Sales for each movie in Millions  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48828229243097"/>
          <c:y val="5.5775766835115759E-2"/>
          <c:w val="0.47568382775290219"/>
          <c:h val="0.9442242331648842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'Q5 - Charts'!$L$3:$L$12</c:f>
              <c:numCache>
                <c:formatCode>General</c:formatCode>
                <c:ptCount val="10"/>
                <c:pt idx="0">
                  <c:v>162</c:v>
                </c:pt>
                <c:pt idx="1">
                  <c:v>16</c:v>
                </c:pt>
                <c:pt idx="2">
                  <c:v>10</c:v>
                </c:pt>
                <c:pt idx="3">
                  <c:v>6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E2-472A-8A2B-E2BDACCBD19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'Q5 - Charts'!$M$3:$M$12</c:f>
              <c:numCache>
                <c:formatCode>General</c:formatCode>
                <c:ptCount val="10"/>
                <c:pt idx="0">
                  <c:v>71834772.799999997</c:v>
                </c:pt>
                <c:pt idx="1">
                  <c:v>141637527.59999999</c:v>
                </c:pt>
                <c:pt idx="2">
                  <c:v>211440282.39999998</c:v>
                </c:pt>
                <c:pt idx="3">
                  <c:v>281243037.19999999</c:v>
                </c:pt>
                <c:pt idx="4">
                  <c:v>351045792</c:v>
                </c:pt>
                <c:pt idx="5">
                  <c:v>420848546.80000001</c:v>
                </c:pt>
                <c:pt idx="6">
                  <c:v>490651301.60000002</c:v>
                </c:pt>
                <c:pt idx="7">
                  <c:v>560454056.39999998</c:v>
                </c:pt>
                <c:pt idx="8">
                  <c:v>630256811.19999993</c:v>
                </c:pt>
                <c:pt idx="9">
                  <c:v>700059565.99999988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5E2-472A-8A2B-E2BDACCBD19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0</xdr:rowOff>
    </xdr:from>
    <xdr:to>
      <xdr:col>7</xdr:col>
      <xdr:colOff>610076</xdr:colOff>
      <xdr:row>9</xdr:row>
      <xdr:rowOff>70196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A395487-8365-6446-9F57-82078ED2E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700" y="495300"/>
          <a:ext cx="5486876" cy="1060796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11</xdr:row>
      <xdr:rowOff>50800</xdr:rowOff>
    </xdr:from>
    <xdr:to>
      <xdr:col>7</xdr:col>
      <xdr:colOff>304800</xdr:colOff>
      <xdr:row>17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DCA93E0-EADF-9F4F-9B32-7FDC476730AF}"/>
            </a:ext>
          </a:extLst>
        </xdr:cNvPr>
        <xdr:cNvSpPr txBox="1"/>
      </xdr:nvSpPr>
      <xdr:spPr>
        <a:xfrm>
          <a:off x="1054100" y="1866900"/>
          <a:ext cx="5029200" cy="1003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MGMT 650 Summer</a:t>
          </a:r>
          <a:r>
            <a:rPr lang="en-US" sz="1100" baseline="0"/>
            <a:t> 2019</a:t>
          </a:r>
          <a:r>
            <a:rPr lang="en-US" sz="1100"/>
            <a:t> </a:t>
          </a:r>
        </a:p>
        <a:p>
          <a:pPr algn="ctr"/>
          <a:r>
            <a:rPr lang="en-US" sz="1100"/>
            <a:t>Week 2 Homework</a:t>
          </a:r>
        </a:p>
        <a:p>
          <a:pPr algn="ctr"/>
          <a:r>
            <a:rPr lang="en-US" sz="1100"/>
            <a:t>(Last updated 3/18/19)</a:t>
          </a:r>
        </a:p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25400</xdr:rowOff>
    </xdr:from>
    <xdr:to>
      <xdr:col>9</xdr:col>
      <xdr:colOff>25400</xdr:colOff>
      <xdr:row>32</xdr:row>
      <xdr:rowOff>135467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465667</xdr:colOff>
      <xdr:row>42</xdr:row>
      <xdr:rowOff>8467</xdr:rowOff>
    </xdr:from>
    <xdr:to>
      <xdr:col>11</xdr:col>
      <xdr:colOff>524932</xdr:colOff>
      <xdr:row>72</xdr:row>
      <xdr:rowOff>16933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US" refreshedDate="42161.578563888892" createdVersion="6" refreshedVersion="6" minRefreshableVersion="3" recordCount="200">
  <cacheSource type="worksheet">
    <worksheetSource ref="A1:I201" sheet="Pivot Table Data"/>
  </cacheSource>
  <cacheFields count="9">
    <cacheField name="Rank" numFmtId="0">
      <sharedItems containsSemiMixedTypes="0" containsString="0" containsNumber="1" containsInteger="1" minValue="1" maxValue="200" count="20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</sharedItems>
    </cacheField>
    <cacheField name="Name" numFmtId="0">
      <sharedItems containsMixedTypes="1" containsNumber="1" containsInteger="1" minValue="2" maxValue="1991"/>
    </cacheField>
    <cacheField name="Studio" numFmtId="0">
      <sharedItems/>
    </cacheField>
    <cacheField name="Total DomesticGross in Millions" numFmtId="0">
      <sharedItems containsSemiMixedTypes="0" containsString="0" containsNumber="1" containsInteger="1" minValue="2032018" maxValue="700059566" count="200">
        <n v="700059566"/>
        <n v="678815482"/>
        <n v="608581744"/>
        <n v="417719760"/>
        <n v="332063355"/>
        <n v="318491426"/>
        <n v="270620950"/>
        <n v="220159104"/>
        <n v="216648740"/>
        <n v="213767512"/>
        <n v="213515506"/>
        <n v="212393481"/>
        <n v="210120689"/>
        <n v="199407849"/>
        <n v="188024361"/>
        <n v="183890410"/>
        <n v="174532921"/>
        <n v="170700172"/>
        <n v="167510016"/>
        <n v="159550370"/>
        <n v="159342015"/>
        <n v="145443742"/>
        <n v="140218711"/>
        <n v="137690172"/>
        <n v="126680829"/>
        <n v="120634935"/>
        <n v="117450119"/>
        <n v="115672186"/>
        <n v="115253424"/>
        <n v="103242064"/>
        <n v="102084362"/>
        <n v="101028233"/>
        <n v="100478608"/>
        <n v="100407760"/>
        <n v="99215042"/>
        <n v="83482352"/>
        <n v="83240103"/>
        <n v="77339130"/>
        <n v="69488745"/>
        <n v="69179066"/>
        <n v="68566296"/>
        <n v="68549695"/>
        <n v="68420120"/>
        <n v="67745330"/>
        <n v="67363237"/>
        <n v="67210436"/>
        <n v="60311495"/>
        <n v="59874525"/>
        <n v="58250803"/>
        <n v="58032443"/>
        <n v="54858851"/>
        <n v="54730625"/>
        <n v="53548586"/>
        <n v="53059911"/>
        <n v="51024708"/>
        <n v="50316123"/>
        <n v="50072235"/>
        <n v="48795601"/>
        <n v="48686605"/>
        <n v="46874505"/>
        <n v="46840590"/>
        <n v="46700633"/>
        <n v="46400034"/>
        <n v="45819713"/>
        <n v="44947622"/>
        <n v="44936545"/>
        <n v="44069456"/>
        <n v="43549096"/>
        <n v="43242871"/>
        <n v="42469946"/>
        <n v="42402392"/>
        <n v="41411015"/>
        <n v="40891591"/>
        <n v="40826341"/>
        <n v="39278609"/>
        <n v="36343858"/>
        <n v="36276286"/>
        <n v="36108758"/>
        <n v="35857181"/>
        <n v="35418723"/>
        <n v="34017028"/>
        <n v="33562069"/>
        <n v="32732301"/>
        <n v="32015231"/>
        <n v="31713110"/>
        <n v="31483582"/>
        <n v="31445012"/>
        <n v="30824628"/>
        <n v="30617396"/>
        <n v="30569484"/>
        <n v="30568743"/>
        <n v="29790236"/>
        <n v="29719483"/>
        <n v="26020957"/>
        <n v="25091816"/>
        <n v="24586708"/>
        <n v="24337682"/>
        <n v="24011188"/>
        <n v="22835787"/>
        <n v="21704844"/>
        <n v="20877013"/>
        <n v="20706452"/>
        <n v="20545116"/>
        <n v="17857020"/>
        <n v="17839115"/>
        <n v="17612099"/>
        <n v="17560475"/>
        <n v="17493096"/>
        <n v="17395520"/>
        <n v="16468499"/>
        <n v="16376066"/>
        <n v="16292980"/>
        <n v="15951040"/>
        <n v="15767460"/>
        <n v="15754392"/>
        <n v="14841338"/>
        <n v="14836174"/>
        <n v="14251300"/>
        <n v="14017361"/>
        <n v="13539709"/>
        <n v="12695691"/>
        <n v="12320845"/>
        <n v="11977130"/>
        <n v="11846060"/>
        <n v="11277120"/>
        <n v="11107431"/>
        <n v="10763520"/>
        <n v="10230620"/>
        <n v="9561064"/>
        <n v="9369755"/>
        <n v="9231353"/>
        <n v="9186156"/>
        <n v="8866745"/>
        <n v="8694442"/>
        <n v="8267544"/>
        <n v="8041828"/>
        <n v="7909317"/>
        <n v="7732899"/>
        <n v="7649973"/>
        <n v="7362439"/>
        <n v="6809080"/>
        <n v="6788692"/>
        <n v="6708147"/>
        <n v="6501381"/>
        <n v="6352306"/>
        <n v="6216897"/>
        <n v="6115825"/>
        <n v="6102076"/>
        <n v="6100309"/>
        <n v="6046104"/>
        <n v="5885881"/>
        <n v="5757906"/>
        <n v="5754556"/>
        <n v="5728940"/>
        <n v="5718096"/>
        <n v="5137622"/>
        <n v="5102129"/>
        <n v="5059608"/>
        <n v="5019226"/>
        <n v="4969853"/>
        <n v="4793210"/>
        <n v="4719928"/>
        <n v="4412170"/>
        <n v="4343227"/>
        <n v="4333394"/>
        <n v="4201819"/>
        <n v="4165949"/>
        <n v="4152000"/>
        <n v="4102648"/>
        <n v="3782328"/>
        <n v="3701787"/>
        <n v="3679893"/>
        <n v="3560901"/>
        <n v="3511417"/>
        <n v="3508777"/>
        <n v="3498782"/>
        <n v="3448256"/>
        <n v="3444895"/>
        <n v="3435047"/>
        <n v="3326885"/>
        <n v="3236321"/>
        <n v="3143056"/>
        <n v="3094456"/>
        <n v="3072605"/>
        <n v="3026351"/>
        <n v="2999134"/>
        <n v="2856954"/>
        <n v="2846257"/>
        <n v="2783739"/>
        <n v="2663090"/>
        <n v="2528078"/>
        <n v="2483472"/>
        <n v="2419031"/>
        <n v="2418404"/>
        <n v="2386251"/>
        <n v="2342264"/>
        <n v="2335896"/>
        <n v="2294915"/>
        <n v="2059945"/>
        <n v="2032018"/>
      </sharedItems>
    </cacheField>
    <cacheField name="# Theaters" numFmtId="0">
      <sharedItems containsSemiMixedTypes="0" containsString="0" containsNumber="1" containsInteger="1" minValue="13" maxValue="4485"/>
    </cacheField>
    <cacheField name="Open" numFmtId="16">
      <sharedItems containsSemiMixedTypes="0" containsNonDate="0" containsDate="1" containsString="0" minDate="2019-01-05T00:00:00" maxDate="2019-12-29T00:00:00"/>
    </cacheField>
    <cacheField name="Close" numFmtId="0">
      <sharedItems containsDate="1" containsMixedTypes="1" minDate="2019-01-03T00:00:00" maxDate="2019-12-24T00:00:00"/>
    </cacheField>
    <cacheField name="Rating" numFmtId="0">
      <sharedItems/>
    </cacheField>
    <cacheField name="Type" numFmtId="0">
      <sharedItems count="15">
        <s v="SuperHero"/>
        <s v="Cartoon"/>
        <s v="Action"/>
        <s v="Sci-Fi"/>
        <s v="Drama"/>
        <s v="Horror"/>
        <s v="Comedy"/>
        <s v="Musical"/>
        <s v="Fantasy"/>
        <s v="Family"/>
        <s v="Thriller"/>
        <s v="Documentary"/>
        <s v="Romance"/>
        <s v="Western"/>
        <s v="Unknow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0">
  <r>
    <x v="0"/>
    <s v="Black Panther"/>
    <s v="BV"/>
    <x v="0"/>
    <n v="4084"/>
    <d v="2019-02-16T00:00:00"/>
    <d v="2019-08-09T00:00:00"/>
    <s v="PG-13"/>
    <x v="0"/>
  </r>
  <r>
    <x v="1"/>
    <s v="Avengers: Infinity War"/>
    <s v="BV"/>
    <x v="1"/>
    <n v="4474"/>
    <d v="2019-04-27T00:00:00"/>
    <d v="2019-09-13T00:00:00"/>
    <s v="PG-13"/>
    <x v="0"/>
  </r>
  <r>
    <x v="2"/>
    <s v="Incredibles 2"/>
    <s v="BV"/>
    <x v="2"/>
    <n v="4410"/>
    <d v="2019-06-15T00:00:00"/>
    <d v="2019-12-13T00:00:00"/>
    <s v="PG"/>
    <x v="1"/>
  </r>
  <r>
    <x v="3"/>
    <s v="Jurassic World: Fallen Kingdom"/>
    <s v="Uni."/>
    <x v="3"/>
    <n v="4485"/>
    <d v="2019-06-22T00:00:00"/>
    <d v="2019-10-04T00:00:00"/>
    <s v="PG-13"/>
    <x v="2"/>
  </r>
  <r>
    <x v="4"/>
    <s v="Aquaman"/>
    <s v="WB"/>
    <x v="4"/>
    <n v="4184"/>
    <d v="2019-12-21T00:00:00"/>
    <s v="-"/>
    <s v="PG-13"/>
    <x v="0"/>
  </r>
  <r>
    <x v="5"/>
    <s v="Deadpool 2"/>
    <s v="Fox"/>
    <x v="5"/>
    <n v="4349"/>
    <d v="2019-05-18T00:00:00"/>
    <d v="2019-10-18T00:00:00"/>
    <s v="R"/>
    <x v="0"/>
  </r>
  <r>
    <x v="6"/>
    <s v="Dr. Seuss' The Grinch (2018)"/>
    <s v="Uni."/>
    <x v="6"/>
    <n v="4141"/>
    <d v="2019-11-09T00:00:00"/>
    <s v="-"/>
    <s v="PG"/>
    <x v="1"/>
  </r>
  <r>
    <x v="7"/>
    <s v="Mission: Impossible - Fallout"/>
    <s v="Par."/>
    <x v="7"/>
    <n v="4395"/>
    <d v="2019-07-27T00:00:00"/>
    <d v="2019-10-18T00:00:00"/>
    <s v="PG-13"/>
    <x v="2"/>
  </r>
  <r>
    <x v="8"/>
    <s v="Ant-Man and the Wasp"/>
    <s v="BV"/>
    <x v="8"/>
    <n v="4206"/>
    <d v="2019-07-06T00:00:00"/>
    <d v="2019-11-01T00:00:00"/>
    <s v="PG-13"/>
    <x v="0"/>
  </r>
  <r>
    <x v="9"/>
    <s v="Solo: A Star Wars Story"/>
    <s v="BV"/>
    <x v="9"/>
    <n v="4381"/>
    <d v="2019-05-25T00:00:00"/>
    <d v="2019-09-20T00:00:00"/>
    <s v="PG-13"/>
    <x v="3"/>
  </r>
  <r>
    <x v="10"/>
    <s v="Venom (2018)"/>
    <s v="Sony"/>
    <x v="10"/>
    <n v="4250"/>
    <d v="2019-10-05T00:00:00"/>
    <d v="2019-01-24T00:00:00"/>
    <s v="PG-13"/>
    <x v="0"/>
  </r>
  <r>
    <x v="11"/>
    <s v="Bohemian Rhapsody"/>
    <s v="Fox"/>
    <x v="11"/>
    <n v="4000"/>
    <d v="2019-11-02T00:00:00"/>
    <s v="-"/>
    <s v="PG-13"/>
    <x v="4"/>
  </r>
  <r>
    <x v="12"/>
    <s v="A Star is Born (2018)"/>
    <s v="WB"/>
    <x v="12"/>
    <n v="3904"/>
    <d v="2019-10-05T00:00:00"/>
    <s v="-"/>
    <s v="R"/>
    <x v="4"/>
  </r>
  <r>
    <x v="13"/>
    <s v="Ralph Breaks the Internet"/>
    <s v="BV"/>
    <x v="13"/>
    <n v="4017"/>
    <d v="2019-11-21T00:00:00"/>
    <s v="-"/>
    <s v="PG"/>
    <x v="1"/>
  </r>
  <r>
    <x v="14"/>
    <s v="A Quiet Place"/>
    <s v="Par."/>
    <x v="14"/>
    <n v="3808"/>
    <d v="2019-04-06T00:00:00"/>
    <d v="2019-08-02T00:00:00"/>
    <s v="PG-13"/>
    <x v="5"/>
  </r>
  <r>
    <x v="15"/>
    <s v="Spider-Man: Into The Spider-Verse"/>
    <s v="Sony"/>
    <x v="15"/>
    <n v="3813"/>
    <d v="2019-12-14T00:00:00"/>
    <s v="-"/>
    <s v="PG"/>
    <x v="1"/>
  </r>
  <r>
    <x v="16"/>
    <s v="Crazy Rich Asians"/>
    <s v="WB"/>
    <x v="16"/>
    <n v="3865"/>
    <d v="2019-08-15T00:00:00"/>
    <d v="2019-01-10T00:00:00"/>
    <s v="PG-13"/>
    <x v="6"/>
  </r>
  <r>
    <x v="17"/>
    <s v="Mary Poppins Returns"/>
    <s v="BV"/>
    <x v="17"/>
    <n v="4090"/>
    <d v="2019-12-19T00:00:00"/>
    <s v="-"/>
    <s v="PG"/>
    <x v="7"/>
  </r>
  <r>
    <x v="18"/>
    <s v="Hotel Transylvania 3: Summer Vacation"/>
    <s v="Sony"/>
    <x v="18"/>
    <n v="4267"/>
    <d v="2019-07-13T00:00:00"/>
    <d v="2019-11-29T00:00:00"/>
    <s v="PG"/>
    <x v="1"/>
  </r>
  <r>
    <x v="19"/>
    <s v="Fantastic Beasts: The Crimes of Grindelwald"/>
    <s v="WB"/>
    <x v="19"/>
    <n v="4163"/>
    <d v="2019-11-16T00:00:00"/>
    <s v="-"/>
    <s v="PG-13"/>
    <x v="8"/>
  </r>
  <r>
    <x v="20"/>
    <s v="Halloween (2018)"/>
    <s v="Uni."/>
    <x v="20"/>
    <n v="3990"/>
    <d v="2019-10-19T00:00:00"/>
    <d v="2019-01-03T00:00:00"/>
    <s v="R"/>
    <x v="5"/>
  </r>
  <r>
    <x v="21"/>
    <s v="The Meg"/>
    <s v="WB"/>
    <x v="21"/>
    <n v="4118"/>
    <d v="2019-08-10T00:00:00"/>
    <d v="2019-11-01T00:00:00"/>
    <s v="PG-13"/>
    <x v="3"/>
  </r>
  <r>
    <x v="22"/>
    <s v="Ocean's 8"/>
    <s v="WB"/>
    <x v="22"/>
    <n v="4145"/>
    <d v="2019-06-08T00:00:00"/>
    <d v="2019-09-20T00:00:00"/>
    <s v="PG-13"/>
    <x v="2"/>
  </r>
  <r>
    <x v="23"/>
    <s v="Ready Player One"/>
    <s v="WB"/>
    <x v="23"/>
    <n v="4234"/>
    <d v="2019-03-29T00:00:00"/>
    <d v="2019-07-05T00:00:00"/>
    <s v="PG-13"/>
    <x v="3"/>
  </r>
  <r>
    <x v="24"/>
    <s v="Bumblebee"/>
    <s v="Par."/>
    <x v="24"/>
    <n v="3597"/>
    <d v="2019-12-21T00:00:00"/>
    <s v="-"/>
    <s v="PG-13"/>
    <x v="3"/>
  </r>
  <r>
    <x v="25"/>
    <s v="Mamma Mia! Here We Go Again"/>
    <s v="Uni."/>
    <x v="25"/>
    <n v="3514"/>
    <d v="2019-07-20T00:00:00"/>
    <d v="2019-10-11T00:00:00"/>
    <s v="PG-13"/>
    <x v="7"/>
  </r>
  <r>
    <x v="26"/>
    <s v="The Nun"/>
    <s v="WB (NL)"/>
    <x v="26"/>
    <n v="3876"/>
    <d v="2019-09-07T00:00:00"/>
    <d v="2019-11-22T00:00:00"/>
    <s v="R"/>
    <x v="5"/>
  </r>
  <r>
    <x v="27"/>
    <s v="Creed II"/>
    <s v="MGM"/>
    <x v="27"/>
    <n v="3752"/>
    <d v="2019-11-21T00:00:00"/>
    <s v="-"/>
    <s v="PG-13"/>
    <x v="4"/>
  </r>
  <r>
    <x v="28"/>
    <s v="Peter Rabbit"/>
    <s v="Sony"/>
    <x v="28"/>
    <n v="3725"/>
    <d v="2019-02-09T00:00:00"/>
    <d v="2019-06-14T00:00:00"/>
    <s v="PG"/>
    <x v="9"/>
  </r>
  <r>
    <x v="29"/>
    <s v="The Mule"/>
    <s v="WB"/>
    <x v="29"/>
    <n v="3329"/>
    <d v="2019-12-14T00:00:00"/>
    <s v="-"/>
    <s v="R"/>
    <x v="4"/>
  </r>
  <r>
    <x v="30"/>
    <s v="The Equalizer 2"/>
    <s v="Sony"/>
    <x v="30"/>
    <n v="3388"/>
    <d v="2019-07-20T00:00:00"/>
    <d v="2019-09-20T00:00:00"/>
    <s v="R"/>
    <x v="10"/>
  </r>
  <r>
    <x v="31"/>
    <s v="Rampage (2018)"/>
    <s v="WB (NL)"/>
    <x v="31"/>
    <n v="4115"/>
    <d v="2019-04-13T00:00:00"/>
    <d v="2019-07-26T00:00:00"/>
    <s v="PG-13"/>
    <x v="2"/>
  </r>
  <r>
    <x v="32"/>
    <s v="A Wrinkle in Time"/>
    <s v="BV"/>
    <x v="32"/>
    <n v="3980"/>
    <d v="2019-03-09T00:00:00"/>
    <d v="2019-07-05T00:00:00"/>
    <s v="PG"/>
    <x v="8"/>
  </r>
  <r>
    <x v="33"/>
    <s v="Fifty Shades Freed"/>
    <s v="Uni."/>
    <x v="33"/>
    <n v="3768"/>
    <d v="2019-02-09T00:00:00"/>
    <d v="2019-04-05T00:00:00"/>
    <s v="R"/>
    <x v="4"/>
  </r>
  <r>
    <x v="34"/>
    <s v="Disney's Christopher Robin"/>
    <s v="BV"/>
    <x v="34"/>
    <n v="3602"/>
    <d v="2019-08-03T00:00:00"/>
    <d v="2019-11-29T00:00:00"/>
    <s v="PG"/>
    <x v="8"/>
  </r>
  <r>
    <x v="35"/>
    <s v="I Can Only Imagine"/>
    <s v="RAtt."/>
    <x v="35"/>
    <n v="2894"/>
    <d v="2019-03-16T00:00:00"/>
    <d v="2019-07-12T00:00:00"/>
    <s v="PG"/>
    <x v="9"/>
  </r>
  <r>
    <x v="36"/>
    <s v="Smallfoot"/>
    <s v="WB"/>
    <x v="36"/>
    <n v="4131"/>
    <d v="2019-09-28T00:00:00"/>
    <s v="-"/>
    <s v="PG"/>
    <x v="1"/>
  </r>
  <r>
    <x v="37"/>
    <s v="Night School (2018)"/>
    <s v="Uni."/>
    <x v="37"/>
    <n v="3019"/>
    <d v="2019-09-28T00:00:00"/>
    <d v="2019-01-03T00:00:00"/>
    <s v="PG-13"/>
    <x v="6"/>
  </r>
  <r>
    <x v="38"/>
    <s v="The First Purge"/>
    <s v="Uni."/>
    <x v="38"/>
    <n v="3038"/>
    <d v="2019-07-04T00:00:00"/>
    <d v="2019-09-06T00:00:00"/>
    <s v="R"/>
    <x v="5"/>
  </r>
  <r>
    <x v="39"/>
    <s v="Game Night"/>
    <s v="WB (NL)"/>
    <x v="39"/>
    <n v="3502"/>
    <d v="2019-02-23T00:00:00"/>
    <d v="2019-06-21T00:00:00"/>
    <s v="R"/>
    <x v="6"/>
  </r>
  <r>
    <x v="40"/>
    <s v="Book Club"/>
    <s v="Par."/>
    <x v="40"/>
    <n v="3169"/>
    <d v="2019-05-18T00:00:00"/>
    <d v="2019-08-09T00:00:00"/>
    <s v="PG-13"/>
    <x v="6"/>
  </r>
  <r>
    <x v="41"/>
    <s v="The House With A Clock In Its Walls"/>
    <s v="Uni."/>
    <x v="41"/>
    <n v="3592"/>
    <d v="2019-09-21T00:00:00"/>
    <d v="2019-01-03T00:00:00"/>
    <s v="PG"/>
    <x v="8"/>
  </r>
  <r>
    <x v="42"/>
    <s v="Skyscraper"/>
    <s v="Uni."/>
    <x v="42"/>
    <n v="3822"/>
    <d v="2019-07-13T00:00:00"/>
    <d v="2019-09-27T00:00:00"/>
    <s v="PG-13"/>
    <x v="2"/>
  </r>
  <r>
    <x v="43"/>
    <s v="Insidious: The Last Key"/>
    <s v="Uni."/>
    <x v="43"/>
    <n v="3150"/>
    <d v="2019-01-05T00:00:00"/>
    <d v="2019-03-29T00:00:00"/>
    <s v="PG-13"/>
    <x v="5"/>
  </r>
  <r>
    <x v="44"/>
    <s v="Instant Family"/>
    <s v="Par."/>
    <x v="44"/>
    <n v="3426"/>
    <d v="2019-11-16T00:00:00"/>
    <d v="2019-01-31T00:00:00"/>
    <s v="PG-13"/>
    <x v="6"/>
  </r>
  <r>
    <x v="45"/>
    <s v="Green Book"/>
    <s v="Uni."/>
    <x v="45"/>
    <n v="2648"/>
    <d v="2019-11-16T00:00:00"/>
    <s v="-"/>
    <s v="PG-13"/>
    <x v="4"/>
  </r>
  <r>
    <x v="46"/>
    <s v="Blockers"/>
    <s v="Uni."/>
    <x v="46"/>
    <n v="3418"/>
    <d v="2019-04-06T00:00:00"/>
    <d v="2019-08-02T00:00:00"/>
    <s v="R"/>
    <x v="6"/>
  </r>
  <r>
    <x v="47"/>
    <s v="Pacific Rim Uprising"/>
    <s v="Uni."/>
    <x v="47"/>
    <n v="3708"/>
    <d v="2019-03-23T00:00:00"/>
    <d v="2019-07-26T00:00:00"/>
    <s v="PG-13"/>
    <x v="3"/>
  </r>
  <r>
    <x v="48"/>
    <s v="Tomb Raider"/>
    <s v="WB"/>
    <x v="48"/>
    <n v="3854"/>
    <d v="2019-03-16T00:00:00"/>
    <d v="2019-05-31T00:00:00"/>
    <s v="PG-13"/>
    <x v="2"/>
  </r>
  <r>
    <x v="49"/>
    <s v="Maze Runner: The Death Cure"/>
    <s v="Fox"/>
    <x v="49"/>
    <n v="3793"/>
    <d v="2019-01-26T00:00:00"/>
    <d v="2019-05-03T00:00:00"/>
    <s v="PG-13"/>
    <x v="3"/>
  </r>
  <r>
    <x v="50"/>
    <s v="The Nutcracker and the Four Realms"/>
    <s v="BV"/>
    <x v="50"/>
    <n v="3766"/>
    <d v="2019-11-02T00:00:00"/>
    <s v="-"/>
    <s v="PG"/>
    <x v="4"/>
  </r>
  <r>
    <x v="51"/>
    <s v="Tag"/>
    <s v="WB (NL)"/>
    <x v="51"/>
    <n v="3382"/>
    <d v="2019-06-15T00:00:00"/>
    <d v="2019-09-13T00:00:00"/>
    <s v="R"/>
    <x v="6"/>
  </r>
  <r>
    <x v="52"/>
    <s v="A Simple Favor"/>
    <s v="LGF"/>
    <x v="52"/>
    <n v="3102"/>
    <d v="2019-09-14T00:00:00"/>
    <d v="2019-11-22T00:00:00"/>
    <s v="R"/>
    <x v="10"/>
  </r>
  <r>
    <x v="53"/>
    <s v="Life of the Party "/>
    <s v="WB (NL)"/>
    <x v="53"/>
    <n v="3656"/>
    <d v="2019-05-11T00:00:00"/>
    <d v="2019-08-02T00:00:00"/>
    <s v="PG-13"/>
    <x v="6"/>
  </r>
  <r>
    <x v="54"/>
    <s v="The Predator (2018)"/>
    <s v="Fox"/>
    <x v="54"/>
    <n v="4070"/>
    <d v="2019-09-14T00:00:00"/>
    <d v="2019-11-29T00:00:00"/>
    <s v="R"/>
    <x v="3"/>
  </r>
  <r>
    <x v="55"/>
    <s v="Overboard (2018)"/>
    <s v="PNT"/>
    <x v="55"/>
    <n v="2006"/>
    <d v="2019-05-04T00:00:00"/>
    <d v="2019-07-05T00:00:00"/>
    <s v="PG-13"/>
    <x v="6"/>
  </r>
  <r>
    <x v="56"/>
    <s v="Sicario: Day of the Soldado"/>
    <s v="Sony"/>
    <x v="56"/>
    <n v="3055"/>
    <d v="2019-06-29T00:00:00"/>
    <d v="2019-09-20T00:00:00"/>
    <s v="R"/>
    <x v="2"/>
  </r>
  <r>
    <x v="57"/>
    <s v="I Feel Pretty"/>
    <s v="STX"/>
    <x v="57"/>
    <n v="3440"/>
    <d v="2019-04-20T00:00:00"/>
    <d v="2019-06-21T00:00:00"/>
    <s v="PG-13"/>
    <x v="6"/>
  </r>
  <r>
    <x v="58"/>
    <s v="BlacKkKlansman"/>
    <s v="Focus"/>
    <x v="58"/>
    <n v="1914"/>
    <d v="2019-08-10T00:00:00"/>
    <s v="-"/>
    <s v="R"/>
    <x v="4"/>
  </r>
  <r>
    <x v="59"/>
    <s v="Red Sparrow"/>
    <s v="Fox"/>
    <x v="59"/>
    <n v="3064"/>
    <d v="2019-03-02T00:00:00"/>
    <d v="2019-06-07T00:00:00"/>
    <s v="R"/>
    <x v="10"/>
  </r>
  <r>
    <x v="60"/>
    <s v="Breaking In (2018)"/>
    <s v="Uni."/>
    <x v="60"/>
    <n v="2537"/>
    <d v="2019-05-11T00:00:00"/>
    <d v="2019-08-02T00:00:00"/>
    <s v="PG-13"/>
    <x v="10"/>
  </r>
  <r>
    <x v="61"/>
    <s v="Goosebumps 2: Haunted Halloween"/>
    <s v="Sony"/>
    <x v="61"/>
    <n v="3723"/>
    <d v="2019-10-12T00:00:00"/>
    <d v="2019-12-20T00:00:00"/>
    <s v="PG"/>
    <x v="6"/>
  </r>
  <r>
    <x v="62"/>
    <s v="Vice"/>
    <s v="Annapurna"/>
    <x v="62"/>
    <n v="2534"/>
    <d v="2019-12-25T00:00:00"/>
    <s v="-"/>
    <s v="R"/>
    <x v="4"/>
  </r>
  <r>
    <x v="63"/>
    <s v="12 Strong"/>
    <s v="WB"/>
    <x v="63"/>
    <n v="3018"/>
    <d v="2019-01-19T00:00:00"/>
    <d v="2019-03-29T00:00:00"/>
    <s v="R"/>
    <x v="4"/>
  </r>
  <r>
    <x v="64"/>
    <s v="Den of Thieves"/>
    <s v="STX"/>
    <x v="64"/>
    <n v="2432"/>
    <d v="2019-01-19T00:00:00"/>
    <d v="2019-03-22T00:00:00"/>
    <s v="R"/>
    <x v="10"/>
  </r>
  <r>
    <x v="65"/>
    <s v="First Man"/>
    <s v="Uni."/>
    <x v="65"/>
    <n v="3640"/>
    <d v="2019-10-12T00:00:00"/>
    <d v="2019-01-03T00:00:00"/>
    <s v="PG-13"/>
    <x v="4"/>
  </r>
  <r>
    <x v="66"/>
    <s v="Hereditary"/>
    <s v="A24"/>
    <x v="66"/>
    <n v="2998"/>
    <d v="2019-06-08T00:00:00"/>
    <d v="2019-08-30T00:00:00"/>
    <s v="R"/>
    <x v="5"/>
  </r>
  <r>
    <x v="67"/>
    <s v="Tyler Perry's Acrimony"/>
    <s v="LGF"/>
    <x v="67"/>
    <n v="2006"/>
    <d v="2019-03-30T00:00:00"/>
    <d v="2019-06-07T00:00:00"/>
    <s v="R"/>
    <x v="10"/>
  </r>
  <r>
    <x v="68"/>
    <s v="Sherlock Gnomes"/>
    <s v="Par."/>
    <x v="68"/>
    <n v="3662"/>
    <d v="2019-03-23T00:00:00"/>
    <d v="2019-06-14T00:00:00"/>
    <s v="PG"/>
    <x v="1"/>
  </r>
  <r>
    <x v="69"/>
    <s v="Uncle Drew"/>
    <s v="LG/S"/>
    <x v="69"/>
    <n v="2742"/>
    <d v="2019-06-29T00:00:00"/>
    <d v="2019-09-13T00:00:00"/>
    <s v="PG-13"/>
    <x v="6"/>
  </r>
  <r>
    <x v="70"/>
    <s v="Widows"/>
    <s v="Fox"/>
    <x v="70"/>
    <n v="2803"/>
    <d v="2019-11-16T00:00:00"/>
    <s v="-"/>
    <s v="R"/>
    <x v="10"/>
  </r>
  <r>
    <x v="71"/>
    <s v="Truth or Dare"/>
    <s v="Uni."/>
    <x v="71"/>
    <n v="3068"/>
    <d v="2019-04-13T00:00:00"/>
    <d v="2019-07-26T00:00:00"/>
    <s v="PG-13"/>
    <x v="10"/>
  </r>
  <r>
    <x v="72"/>
    <s v="Paddington 2"/>
    <s v="WB"/>
    <x v="72"/>
    <n v="3702"/>
    <d v="2019-01-12T00:00:00"/>
    <d v="2019-03-15T00:00:00"/>
    <s v="PG"/>
    <x v="9"/>
  </r>
  <r>
    <x v="73"/>
    <s v="Love, Simon"/>
    <s v="Fox"/>
    <x v="73"/>
    <n v="2434"/>
    <d v="2019-03-16T00:00:00"/>
    <d v="2019-06-14T00:00:00"/>
    <s v="PG-13"/>
    <x v="6"/>
  </r>
  <r>
    <x v="74"/>
    <s v="Second Act"/>
    <s v="STX"/>
    <x v="74"/>
    <n v="2607"/>
    <d v="2019-12-21T00:00:00"/>
    <s v="-"/>
    <s v="PG-13"/>
    <x v="6"/>
  </r>
  <r>
    <x v="75"/>
    <s v="The Commuter"/>
    <s v="LGF"/>
    <x v="75"/>
    <n v="2892"/>
    <d v="2019-01-12T00:00:00"/>
    <d v="2019-03-15T00:00:00"/>
    <s v="PG-13"/>
    <x v="2"/>
  </r>
  <r>
    <x v="76"/>
    <s v="The 15:17 to Paris"/>
    <s v="WB"/>
    <x v="76"/>
    <n v="3042"/>
    <d v="2019-02-09T00:00:00"/>
    <d v="2019-04-12T00:00:00"/>
    <s v="PG-13"/>
    <x v="4"/>
  </r>
  <r>
    <x v="77"/>
    <s v="Mile 22"/>
    <s v="STX"/>
    <x v="77"/>
    <n v="3520"/>
    <d v="2019-08-17T00:00:00"/>
    <d v="2019-10-04T00:00:00"/>
    <s v="R"/>
    <x v="2"/>
  </r>
  <r>
    <x v="78"/>
    <s v="Alpha"/>
    <s v="Studio 8"/>
    <x v="78"/>
    <n v="2881"/>
    <d v="2019-08-17T00:00:00"/>
    <d v="2019-11-22T00:00:00"/>
    <s v="PG-13"/>
    <x v="10"/>
  </r>
  <r>
    <x v="79"/>
    <s v="Peppermint"/>
    <s v="STX"/>
    <x v="79"/>
    <n v="2980"/>
    <d v="2019-09-07T00:00:00"/>
    <d v="2019-11-01T00:00:00"/>
    <s v="R"/>
    <x v="10"/>
  </r>
  <r>
    <x v="80"/>
    <s v="Death Wish (2018)"/>
    <s v="MGM"/>
    <x v="80"/>
    <n v="2882"/>
    <d v="2019-03-02T00:00:00"/>
    <d v="2019-05-31T00:00:00"/>
    <s v="R"/>
    <x v="2"/>
  </r>
  <r>
    <x v="81"/>
    <s v="The Spy Who Dumped Me"/>
    <s v="LGF"/>
    <x v="81"/>
    <n v="3111"/>
    <d v="2019-08-03T00:00:00"/>
    <d v="2019-09-27T00:00:00"/>
    <s v="R"/>
    <x v="6"/>
  </r>
  <r>
    <x v="82"/>
    <s v="Annihilation"/>
    <s v="Par."/>
    <x v="82"/>
    <n v="2112"/>
    <d v="2019-02-23T00:00:00"/>
    <d v="2019-04-19T00:00:00"/>
    <s v="R"/>
    <x v="3"/>
  </r>
  <r>
    <x v="83"/>
    <s v="Isle Of Dogs"/>
    <s v="FoxS"/>
    <x v="83"/>
    <n v="1947"/>
    <d v="2019-03-23T00:00:00"/>
    <d v="2019-08-30T00:00:00"/>
    <s v="PG-13"/>
    <x v="1"/>
  </r>
  <r>
    <x v="84"/>
    <s v="Nobody's Fool"/>
    <s v="Par."/>
    <x v="84"/>
    <n v="2468"/>
    <d v="2019-11-02T00:00:00"/>
    <d v="2019-12-20T00:00:00"/>
    <s v="R"/>
    <x v="6"/>
  </r>
  <r>
    <x v="85"/>
    <s v="The Favourite"/>
    <s v="FoxS"/>
    <x v="85"/>
    <n v="1554"/>
    <d v="2019-11-23T00:00:00"/>
    <s v="-"/>
    <s v="R"/>
    <x v="4"/>
  </r>
  <r>
    <x v="86"/>
    <s v="Adrift"/>
    <s v="STX"/>
    <x v="86"/>
    <n v="3015"/>
    <d v="2019-06-01T00:00:00"/>
    <d v="2019-08-02T00:00:00"/>
    <s v="PG-13"/>
    <x v="4"/>
  </r>
  <r>
    <x v="87"/>
    <s v="Robin Hood (2018)"/>
    <s v="LG/S"/>
    <x v="87"/>
    <n v="2827"/>
    <d v="2019-11-21T00:00:00"/>
    <d v="2019-01-10T00:00:00"/>
    <s v="PG-13"/>
    <x v="2"/>
  </r>
  <r>
    <x v="88"/>
    <s v="Super Troopers 2"/>
    <s v="Fox"/>
    <x v="88"/>
    <n v="2125"/>
    <d v="2019-04-20T00:00:00"/>
    <d v="2019-07-12T00:00:00"/>
    <s v="R"/>
    <x v="6"/>
  </r>
  <r>
    <x v="89"/>
    <s v="Slender Man"/>
    <s v="SGem"/>
    <x v="89"/>
    <n v="2358"/>
    <d v="2019-08-10T00:00:00"/>
    <d v="2019-11-01T00:00:00"/>
    <s v="PG-13"/>
    <x v="5"/>
  </r>
  <r>
    <x v="90"/>
    <s v="Holmes and Watson"/>
    <s v="Sony"/>
    <x v="90"/>
    <n v="2780"/>
    <d v="2019-12-25T00:00:00"/>
    <s v="-"/>
    <s v="PG-13"/>
    <x v="6"/>
  </r>
  <r>
    <x v="91"/>
    <s v="Teen Titans Go! To The Movies"/>
    <s v="WB"/>
    <x v="91"/>
    <n v="3188"/>
    <d v="2019-07-27T00:00:00"/>
    <d v="2019-10-11T00:00:00"/>
    <s v="PG"/>
    <x v="1"/>
  </r>
  <r>
    <x v="92"/>
    <s v="The Hate U Give"/>
    <s v="Fox"/>
    <x v="92"/>
    <n v="2375"/>
    <d v="2019-10-05T00:00:00"/>
    <d v="2019-01-17T00:00:00"/>
    <s v="PG-13"/>
    <x v="4"/>
  </r>
  <r>
    <x v="93"/>
    <s v="Searching"/>
    <s v="SGem"/>
    <x v="93"/>
    <n v="2009"/>
    <d v="2019-08-24T00:00:00"/>
    <d v="2019-11-15T00:00:00"/>
    <s v="PG-13"/>
    <x v="10"/>
  </r>
  <r>
    <x v="94"/>
    <s v="Winchester"/>
    <s v="LGF"/>
    <x v="94"/>
    <n v="2480"/>
    <d v="2019-02-02T00:00:00"/>
    <d v="2019-03-29T00:00:00"/>
    <s v="PG-13"/>
    <x v="5"/>
  </r>
  <r>
    <x v="95"/>
    <s v="Strangers: Prey at Night"/>
    <s v="Aviron"/>
    <x v="95"/>
    <n v="2464"/>
    <d v="2019-03-09T00:00:00"/>
    <d v="2019-05-31T00:00:00"/>
    <s v="R"/>
    <x v="5"/>
  </r>
  <r>
    <x v="96"/>
    <s v="On the Basis of Sex"/>
    <s v="Focus"/>
    <x v="96"/>
    <n v="1957"/>
    <d v="2019-12-25T00:00:00"/>
    <s v="-"/>
    <s v="PG-13"/>
    <x v="4"/>
  </r>
  <r>
    <x v="97"/>
    <s v="White Boy Rick"/>
    <s v="Studio 8"/>
    <x v="97"/>
    <n v="2504"/>
    <d v="2019-09-14T00:00:00"/>
    <d v="2019-11-08T00:00:00"/>
    <s v="R"/>
    <x v="4"/>
  </r>
  <r>
    <x v="98"/>
    <s v="Won't You Be My Neighbor?"/>
    <s v="Focus"/>
    <x v="98"/>
    <n v="893"/>
    <d v="2019-06-08T00:00:00"/>
    <d v="2019-09-13T00:00:00"/>
    <s v="PG-13"/>
    <x v="11"/>
  </r>
  <r>
    <x v="99"/>
    <s v="Overlord"/>
    <s v="Par."/>
    <x v="99"/>
    <n v="2859"/>
    <d v="2019-11-09T00:00:00"/>
    <d v="2019-12-20T00:00:00"/>
    <s v="R"/>
    <x v="5"/>
  </r>
  <r>
    <x v="100"/>
    <s v="Proud Mary"/>
    <s v="SGem"/>
    <x v="100"/>
    <n v="2125"/>
    <d v="2019-01-12T00:00:00"/>
    <d v="2019-03-08T00:00:00"/>
    <s v="R"/>
    <x v="4"/>
  </r>
  <r>
    <x v="101"/>
    <s v="The Happytime Murders"/>
    <s v="STX"/>
    <x v="101"/>
    <n v="3256"/>
    <d v="2019-08-24T00:00:00"/>
    <d v="2019-09-27T00:00:00"/>
    <s v="R"/>
    <x v="6"/>
  </r>
  <r>
    <x v="102"/>
    <s v="Superfly"/>
    <s v="Sony"/>
    <x v="102"/>
    <n v="2220"/>
    <d v="2019-06-13T00:00:00"/>
    <d v="2019-08-09T00:00:00"/>
    <s v="R"/>
    <x v="2"/>
  </r>
  <r>
    <x v="103"/>
    <s v="Show Dogs"/>
    <s v="Global Road"/>
    <x v="103"/>
    <n v="3212"/>
    <d v="2019-05-18T00:00:00"/>
    <d v="2019-10-11T00:00:00"/>
    <s v="PG"/>
    <x v="6"/>
  </r>
  <r>
    <x v="104"/>
    <s v="Bad Times At The El Royale"/>
    <s v="Fox"/>
    <x v="104"/>
    <n v="2808"/>
    <d v="2019-10-12T00:00:00"/>
    <d v="2019-12-06T00:00:00"/>
    <s v="R"/>
    <x v="10"/>
  </r>
  <r>
    <x v="105"/>
    <s v="Operation Finale"/>
    <s v="MGM"/>
    <x v="105"/>
    <n v="1818"/>
    <d v="2019-08-29T00:00:00"/>
    <d v="2019-11-15T00:00:00"/>
    <s v="PG-13"/>
    <x v="10"/>
  </r>
  <r>
    <x v="106"/>
    <s v="Paul, Apostle of Christ"/>
    <s v="Affirm"/>
    <x v="106"/>
    <n v="1473"/>
    <d v="2019-03-23T00:00:00"/>
    <d v="2019-05-24T00:00:00"/>
    <s v="PG-13"/>
    <x v="4"/>
  </r>
  <r>
    <x v="107"/>
    <s v="Sorry to Bother You"/>
    <s v="Annapurna"/>
    <x v="107"/>
    <n v="1050"/>
    <d v="2019-07-06T00:00:00"/>
    <d v="2019-11-01T00:00:00"/>
    <s v="R"/>
    <x v="3"/>
  </r>
  <r>
    <x v="108"/>
    <s v="Chappaquiddick"/>
    <s v="ENTMP"/>
    <x v="108"/>
    <n v="1645"/>
    <d v="2019-04-06T00:00:00"/>
    <d v="2019-08-01T00:00:00"/>
    <s v="PG-13"/>
    <x v="10"/>
  </r>
  <r>
    <x v="109"/>
    <s v="Mary Queen of Scots"/>
    <s v="Focus"/>
    <x v="109"/>
    <n v="1052"/>
    <d v="2019-12-07T00:00:00"/>
    <d v="2019-01-31T00:00:00"/>
    <s v="R"/>
    <x v="4"/>
  </r>
  <r>
    <x v="110"/>
    <s v="Forever My Girl"/>
    <s v="RAtt."/>
    <x v="110"/>
    <n v="1427"/>
    <d v="2019-01-19T00:00:00"/>
    <d v="2019-05-10T00:00:00"/>
    <s v="PG"/>
    <x v="12"/>
  </r>
  <r>
    <x v="111"/>
    <s v="Free Solo"/>
    <s v="NGE"/>
    <x v="111"/>
    <n v="483"/>
    <d v="2019-09-28T00:00:00"/>
    <s v="-"/>
    <s v="PG-13"/>
    <x v="11"/>
  </r>
  <r>
    <x v="112"/>
    <s v="Mortal Engines"/>
    <s v="Uni."/>
    <x v="112"/>
    <n v="3103"/>
    <d v="2019-12-14T00:00:00"/>
    <d v="2019-01-17T00:00:00"/>
    <s v="PG-13"/>
    <x v="2"/>
  </r>
  <r>
    <x v="113"/>
    <s v="Hunter Killer"/>
    <s v="LG/S"/>
    <x v="113"/>
    <n v="2728"/>
    <d v="2019-10-26T00:00:00"/>
    <d v="2019-11-29T00:00:00"/>
    <s v="R"/>
    <x v="2"/>
  </r>
  <r>
    <x v="114"/>
    <s v="They Shall Not Grow Old"/>
    <s v="WB"/>
    <x v="114"/>
    <n v="1335"/>
    <d v="2019-12-17T00:00:00"/>
    <s v="-"/>
    <s v="R"/>
    <x v="11"/>
  </r>
  <r>
    <x v="115"/>
    <s v="The Girl in the Spider's Web: A New Dragon Tattoo Story"/>
    <s v="Sony"/>
    <x v="115"/>
    <n v="2929"/>
    <d v="2019-11-09T00:00:00"/>
    <d v="2019-12-20T00:00:00"/>
    <s v="R"/>
    <x v="10"/>
  </r>
  <r>
    <x v="116"/>
    <s v="The Possession of Hannah Grace"/>
    <s v="SGem"/>
    <x v="116"/>
    <n v="2298"/>
    <d v="2019-11-30T00:00:00"/>
    <s v="-"/>
    <s v="R"/>
    <x v="5"/>
  </r>
  <r>
    <x v="117"/>
    <s v="If Beale Street Could Talk"/>
    <s v="Annapurna"/>
    <x v="117"/>
    <n v="1018"/>
    <d v="2019-12-14T00:00:00"/>
    <s v="-"/>
    <s v="R"/>
    <x v="4"/>
  </r>
  <r>
    <x v="118"/>
    <s v="RBG"/>
    <s v="Magn."/>
    <x v="118"/>
    <n v="432"/>
    <d v="2019-05-04T00:00:00"/>
    <d v="2019-10-11T00:00:00"/>
    <s v="PG"/>
    <x v="11"/>
  </r>
  <r>
    <x v="119"/>
    <s v="Eighth Grade"/>
    <s v="A24"/>
    <x v="119"/>
    <n v="1084"/>
    <d v="2019-07-13T00:00:00"/>
    <d v="2019-10-04T00:00:00"/>
    <s v="R"/>
    <x v="6"/>
  </r>
  <r>
    <x v="120"/>
    <s v="The Darkest Minds"/>
    <s v="Fox"/>
    <x v="120"/>
    <n v="3127"/>
    <d v="2019-08-03T00:00:00"/>
    <d v="2019-10-18T00:00:00"/>
    <s v="PG-13"/>
    <x v="3"/>
  </r>
  <r>
    <x v="121"/>
    <s v="Three Identical Strangers"/>
    <s v="Neon"/>
    <x v="121"/>
    <n v="433"/>
    <d v="2019-06-29T00:00:00"/>
    <d v="2019-10-18T00:00:00"/>
    <s v="PG-13"/>
    <x v="11"/>
  </r>
  <r>
    <x v="122"/>
    <s v="Upgrade"/>
    <s v="BH Tilt"/>
    <x v="122"/>
    <n v="1458"/>
    <d v="2019-06-01T00:00:00"/>
    <d v="2019-08-02T00:00:00"/>
    <s v="R"/>
    <x v="10"/>
  </r>
  <r>
    <x v="123"/>
    <s v="Padmaavat"/>
    <s v="VPD"/>
    <x v="123"/>
    <n v="354"/>
    <d v="2019-01-25T00:00:00"/>
    <d v="2019-02-25T00:00:00"/>
    <s v="Unrated"/>
    <x v="4"/>
  </r>
  <r>
    <x v="124"/>
    <s v="The Old Man &amp; the Gun"/>
    <s v="FoxS"/>
    <x v="124"/>
    <n v="1042"/>
    <d v="2019-09-28T00:00:00"/>
    <d v="2019-01-24T00:00:00"/>
    <s v="PG-13"/>
    <x v="4"/>
  </r>
  <r>
    <x v="125"/>
    <s v="Hell Fest"/>
    <s v="LGF"/>
    <x v="125"/>
    <n v="2297"/>
    <d v="2019-09-28T00:00:00"/>
    <d v="2019-11-08T00:00:00"/>
    <s v="R"/>
    <x v="5"/>
  </r>
  <r>
    <x v="126"/>
    <s v="Welcome to Marwen"/>
    <s v="Uni."/>
    <x v="126"/>
    <n v="1911"/>
    <d v="2019-12-21T00:00:00"/>
    <d v="2019-01-17T00:00:00"/>
    <s v="PG-13"/>
    <x v="4"/>
  </r>
  <r>
    <x v="127"/>
    <s v="The Miracle Season"/>
    <s v="Mirr/LD"/>
    <x v="127"/>
    <n v="1707"/>
    <d v="2019-04-06T00:00:00"/>
    <d v="2019-07-05T00:00:00"/>
    <s v="PG"/>
    <x v="4"/>
  </r>
  <r>
    <x v="128"/>
    <s v="Midnight Sun"/>
    <s v="Global Road"/>
    <x v="128"/>
    <n v="2173"/>
    <d v="2019-03-23T00:00:00"/>
    <s v="-"/>
    <s v="PG-13"/>
    <x v="12"/>
  </r>
  <r>
    <x v="129"/>
    <s v="Tully (2018)"/>
    <s v="Focus"/>
    <x v="129"/>
    <n v="1356"/>
    <d v="2019-05-04T00:00:00"/>
    <d v="2019-07-05T00:00:00"/>
    <s v="R"/>
    <x v="6"/>
  </r>
  <r>
    <x v="130"/>
    <s v="The Wife"/>
    <s v="SPC"/>
    <x v="130"/>
    <n v="541"/>
    <d v="2019-08-17T00:00:00"/>
    <s v="-"/>
    <s v="R"/>
    <x v="4"/>
  </r>
  <r>
    <x v="131"/>
    <s v="Traffik"/>
    <s v="LGF"/>
    <x v="131"/>
    <n v="1046"/>
    <d v="2019-04-20T00:00:00"/>
    <d v="2019-05-31T00:00:00"/>
    <s v="R"/>
    <x v="10"/>
  </r>
  <r>
    <x v="132"/>
    <s v="Unfriended: Dark Web"/>
    <s v="BH Tilt"/>
    <x v="132"/>
    <n v="1547"/>
    <d v="2019-07-20T00:00:00"/>
    <d v="2019-08-16T00:00:00"/>
    <s v="R"/>
    <x v="10"/>
  </r>
  <r>
    <x v="133"/>
    <s v="Can You Ever Forgive Me?"/>
    <s v="FoxS"/>
    <x v="133"/>
    <n v="555"/>
    <d v="2019-10-19T00:00:00"/>
    <s v="-"/>
    <s v="R"/>
    <x v="4"/>
  </r>
  <r>
    <x v="134"/>
    <s v="Early Man"/>
    <s v="LGF"/>
    <x v="134"/>
    <n v="2494"/>
    <d v="2019-02-16T00:00:00"/>
    <d v="2019-03-29T00:00:00"/>
    <s v="PG"/>
    <x v="1"/>
  </r>
  <r>
    <x v="135"/>
    <s v="The Death of Stalin"/>
    <s v="IFC"/>
    <x v="135"/>
    <n v="548"/>
    <d v="2019-03-09T00:00:00"/>
    <d v="2019-07-26T00:00:00"/>
    <s v="R"/>
    <x v="6"/>
  </r>
  <r>
    <x v="136"/>
    <s v="Sanju"/>
    <s v="FIP"/>
    <x v="136"/>
    <n v="359"/>
    <d v="2019-06-29T00:00:00"/>
    <d v="2019-08-16T00:00:00"/>
    <s v="Unrated"/>
    <x v="4"/>
  </r>
  <r>
    <x v="137"/>
    <s v="Unsane"/>
    <s v="BST"/>
    <x v="137"/>
    <n v="2023"/>
    <d v="2019-03-23T00:00:00"/>
    <d v="2019-04-12T00:00:00"/>
    <s v="R"/>
    <x v="10"/>
  </r>
  <r>
    <x v="138"/>
    <s v="Beautiful Boy (2018)"/>
    <s v="Amazon"/>
    <x v="138"/>
    <n v="776"/>
    <d v="2019-10-12T00:00:00"/>
    <d v="2019-02-07T00:00:00"/>
    <s v="R"/>
    <x v="4"/>
  </r>
  <r>
    <x v="139"/>
    <s v="Mid90s"/>
    <s v="A24"/>
    <x v="139"/>
    <n v="1206"/>
    <d v="2019-10-19T00:00:00"/>
    <d v="2019-12-23T00:00:00"/>
    <s v="R"/>
    <x v="6"/>
  </r>
  <r>
    <x v="140"/>
    <s v="Dog Days (2018)"/>
    <s v="LD"/>
    <x v="140"/>
    <n v="2442"/>
    <d v="2019-08-08T00:00:00"/>
    <d v="2019-09-27T00:00:00"/>
    <s v="PG"/>
    <x v="6"/>
  </r>
  <r>
    <x v="141"/>
    <s v="Boy Erased"/>
    <s v="Focus"/>
    <x v="141"/>
    <n v="672"/>
    <d v="2019-11-02T00:00:00"/>
    <d v="2019-01-03T00:00:00"/>
    <s v="R"/>
    <x v="4"/>
  </r>
  <r>
    <x v="142"/>
    <s v="Hotel Artemis"/>
    <s v="Global Road"/>
    <x v="142"/>
    <n v="2407"/>
    <d v="2019-06-08T00:00:00"/>
    <d v="2019-07-19T00:00:00"/>
    <s v="R"/>
    <x v="2"/>
  </r>
  <r>
    <x v="143"/>
    <s v="A.X.L."/>
    <s v="Global Road"/>
    <x v="143"/>
    <n v="1710"/>
    <d v="2019-08-24T00:00:00"/>
    <d v="2019-10-18T00:00:00"/>
    <s v="PG"/>
    <x v="9"/>
  </r>
  <r>
    <x v="144"/>
    <s v="Fahrenheit 11/9"/>
    <s v="Briarcliff"/>
    <x v="144"/>
    <n v="1719"/>
    <d v="2019-09-21T00:00:00"/>
    <d v="2019-11-01T00:00:00"/>
    <s v="R"/>
    <x v="11"/>
  </r>
  <r>
    <x v="145"/>
    <s v="Unbroken: Path to Redemption"/>
    <s v="PFR"/>
    <x v="145"/>
    <n v="1620"/>
    <d v="2019-09-14T00:00:00"/>
    <d v="2019-11-29T00:00:00"/>
    <s v="PG-13"/>
    <x v="4"/>
  </r>
  <r>
    <x v="146"/>
    <s v="The Hurricane Heist"/>
    <s v="ENTMP"/>
    <x v="146"/>
    <n v="2402"/>
    <d v="2019-03-09T00:00:00"/>
    <d v="2019-05-10T00:00:00"/>
    <s v="PG-13"/>
    <x v="2"/>
  </r>
  <r>
    <x v="147"/>
    <s v="Every Day (2018)"/>
    <s v="Orion"/>
    <x v="147"/>
    <n v="1669"/>
    <d v="2019-02-23T00:00:00"/>
    <d v="2019-03-22T00:00:00"/>
    <s v="PG-13"/>
    <x v="4"/>
  </r>
  <r>
    <x v="148"/>
    <s v="Once Upon a Deadpool"/>
    <s v="Fox"/>
    <x v="148"/>
    <n v="1566"/>
    <d v="2019-12-12T00:00:00"/>
    <d v="2019-01-24T00:00:00"/>
    <s v="PG-13"/>
    <x v="4"/>
  </r>
  <r>
    <x v="149"/>
    <s v="Leave No Trace"/>
    <s v="BST"/>
    <x v="149"/>
    <n v="361"/>
    <d v="2019-06-29T00:00:00"/>
    <d v="2019-10-04T00:00:00"/>
    <s v="PG"/>
    <x v="4"/>
  </r>
  <r>
    <x v="150"/>
    <s v="Death of a Nation"/>
    <s v="QF"/>
    <x v="150"/>
    <n v="1005"/>
    <d v="2019-08-03T00:00:00"/>
    <s v="-"/>
    <s v="PG-13"/>
    <x v="11"/>
  </r>
  <r>
    <x v="151"/>
    <s v="Pandas"/>
    <s v="WB"/>
    <x v="151"/>
    <n v="35"/>
    <d v="2019-04-06T00:00:00"/>
    <d v="2019-07-15T00:00:00"/>
    <s v="G"/>
    <x v="11"/>
  </r>
  <r>
    <x v="152"/>
    <s v="My Hero Academia: Two Heroes"/>
    <s v="FUN"/>
    <x v="152"/>
    <n v="535"/>
    <d v="2019-09-25T00:00:00"/>
    <d v="2019-10-09T00:00:00"/>
    <s v="Unrated"/>
    <x v="1"/>
  </r>
  <r>
    <x v="153"/>
    <s v="God's Not Dead: A Light in Darkness"/>
    <s v="PFR"/>
    <x v="153"/>
    <n v="1693"/>
    <d v="2019-03-30T00:00:00"/>
    <d v="2019-06-14T00:00:00"/>
    <s v="PG"/>
    <x v="4"/>
  </r>
  <r>
    <x v="154"/>
    <s v="Kin"/>
    <s v="LGF"/>
    <x v="154"/>
    <n v="2141"/>
    <d v="2019-08-31T00:00:00"/>
    <d v="2019-09-27T00:00:00"/>
    <s v="PG"/>
    <x v="3"/>
  </r>
  <r>
    <x v="155"/>
    <s v="Colette"/>
    <s v="BST"/>
    <x v="155"/>
    <n v="593"/>
    <d v="2019-09-21T00:00:00"/>
    <d v="2019-11-29T00:00:00"/>
    <s v="R"/>
    <x v="4"/>
  </r>
  <r>
    <x v="156"/>
    <s v="Simmba"/>
    <s v="Relbig."/>
    <x v="156"/>
    <n v="301"/>
    <d v="2019-12-28T00:00:00"/>
    <s v="-"/>
    <s v="Unrated"/>
    <x v="2"/>
  </r>
  <r>
    <x v="157"/>
    <s v="Action Point"/>
    <s v="Par."/>
    <x v="157"/>
    <n v="2032"/>
    <d v="2019-06-01T00:00:00"/>
    <d v="2019-06-14T00:00:00"/>
    <s v="R"/>
    <x v="6"/>
  </r>
  <r>
    <x v="158"/>
    <s v="Beirut"/>
    <s v="BST"/>
    <x v="158"/>
    <n v="755"/>
    <d v="2019-04-11T00:00:00"/>
    <d v="2019-06-14T00:00:00"/>
    <s v="R"/>
    <x v="4"/>
  </r>
  <r>
    <x v="159"/>
    <s v="Gringo"/>
    <s v="STX"/>
    <x v="159"/>
    <n v="2404"/>
    <d v="2019-03-09T00:00:00"/>
    <d v="2019-04-05T00:00:00"/>
    <s v="R"/>
    <x v="6"/>
  </r>
  <r>
    <x v="160"/>
    <s v="Stan &amp; Ollie"/>
    <s v="SPC"/>
    <x v="160"/>
    <n v="754"/>
    <d v="2019-12-28T00:00:00"/>
    <s v="-"/>
    <s v="PG"/>
    <x v="6"/>
  </r>
  <r>
    <x v="161"/>
    <s v="Samson"/>
    <s v="PFR"/>
    <x v="161"/>
    <n v="1249"/>
    <d v="2019-02-16T00:00:00"/>
    <d v="2019-04-12T00:00:00"/>
    <s v="PG-13"/>
    <x v="4"/>
  </r>
  <r>
    <x v="162"/>
    <s v="Johnny English Strikes Again"/>
    <s v="Uni."/>
    <x v="162"/>
    <n v="552"/>
    <d v="2019-10-26T00:00:00"/>
    <d v="2019-11-22T00:00:00"/>
    <s v="PG"/>
    <x v="6"/>
  </r>
  <r>
    <x v="163"/>
    <s v="Gotti"/>
    <s v="VE"/>
    <x v="163"/>
    <n v="503"/>
    <d v="2019-06-15T00:00:00"/>
    <d v="2019-07-23T00:00:00"/>
    <s v="R"/>
    <x v="4"/>
  </r>
  <r>
    <x v="164"/>
    <s v="Blindspotting"/>
    <s v="LG/S"/>
    <x v="164"/>
    <n v="523"/>
    <d v="2019-07-20T00:00:00"/>
    <d v="2019-09-13T00:00:00"/>
    <s v="R"/>
    <x v="6"/>
  </r>
  <r>
    <x v="165"/>
    <s v="Burn the Stage: The Movie"/>
    <s v="Trafalgar"/>
    <x v="165"/>
    <n v="645"/>
    <d v="2019-11-15T00:00:00"/>
    <d v="2019-12-09T00:00:00"/>
    <s v="Unrated"/>
    <x v="11"/>
  </r>
  <r>
    <x v="166"/>
    <s v="Ya Veremos"/>
    <s v="PNT"/>
    <x v="166"/>
    <n v="369"/>
    <d v="2019-08-31T00:00:00"/>
    <d v="2019-10-11T00:00:00"/>
    <s v="PG-13"/>
    <x v="6"/>
  </r>
  <r>
    <x v="167"/>
    <n v="2"/>
    <s v="N/A"/>
    <x v="167"/>
    <n v="314"/>
    <d v="2019-11-30T00:00:00"/>
    <d v="2019-12-06T00:00:00"/>
    <s v="Unrated"/>
    <x v="3"/>
  </r>
  <r>
    <x v="168"/>
    <s v="Life Itself (2018)"/>
    <s v="Amazon"/>
    <x v="168"/>
    <n v="2609"/>
    <d v="2019-09-21T00:00:00"/>
    <s v="-"/>
    <s v="R"/>
    <x v="4"/>
  </r>
  <r>
    <x v="169"/>
    <s v="Sgt. Stubby: An American Hero"/>
    <s v="FunAcad"/>
    <x v="169"/>
    <n v="1633"/>
    <d v="2019-04-13T00:00:00"/>
    <d v="2019-08-12T00:00:00"/>
    <s v="PG"/>
    <x v="6"/>
  </r>
  <r>
    <x v="170"/>
    <s v="Ben is Back"/>
    <s v="RAtt."/>
    <x v="170"/>
    <n v="598"/>
    <d v="2019-12-07T00:00:00"/>
    <s v="-"/>
    <s v="R"/>
    <x v="4"/>
  </r>
  <r>
    <x v="171"/>
    <s v="Gosnell: The Trial of America's Biggest Serial Killer"/>
    <s v="GVN"/>
    <x v="171"/>
    <n v="673"/>
    <d v="2019-10-12T00:00:00"/>
    <d v="2019-12-17T00:00:00"/>
    <s v="PG-13"/>
    <x v="4"/>
  </r>
  <r>
    <x v="172"/>
    <s v="Cold War (2018)"/>
    <s v="Amazon"/>
    <x v="172"/>
    <n v="270"/>
    <d v="2019-12-21T00:00:00"/>
    <s v="-"/>
    <s v="R"/>
    <x v="4"/>
  </r>
  <r>
    <x v="173"/>
    <s v="Indivisible"/>
    <s v="PFR"/>
    <x v="173"/>
    <n v="830"/>
    <d v="2019-10-26T00:00:00"/>
    <d v="2019-01-03T00:00:00"/>
    <s v="PG-13"/>
    <x v="4"/>
  </r>
  <r>
    <x v="174"/>
    <s v="The Oscar Nominated Short Films 2018"/>
    <s v="Shrts."/>
    <x v="174"/>
    <n v="272"/>
    <d v="2019-02-09T00:00:00"/>
    <d v="2019-03-22T00:00:00"/>
    <s v="Unrated"/>
    <x v="4"/>
  </r>
  <r>
    <x v="175"/>
    <s v="Disobedience"/>
    <s v="BST"/>
    <x v="175"/>
    <n v="247"/>
    <d v="2019-04-27T00:00:00"/>
    <d v="2019-08-02T00:00:00"/>
    <s v="R"/>
    <x v="4"/>
  </r>
  <r>
    <x v="176"/>
    <s v="First Reformed"/>
    <s v="A24"/>
    <x v="176"/>
    <n v="334"/>
    <d v="2019-05-18T00:00:00"/>
    <d v="2019-08-02T00:00:00"/>
    <s v="R"/>
    <x v="10"/>
  </r>
  <r>
    <x v="177"/>
    <s v="Juliet, Naked"/>
    <s v="RAtt."/>
    <x v="177"/>
    <n v="467"/>
    <d v="2019-08-17T00:00:00"/>
    <d v="2019-10-25T00:00:00"/>
    <s v="R"/>
    <x v="6"/>
  </r>
  <r>
    <x v="178"/>
    <s v="Bad Samaritan"/>
    <s v="Electric"/>
    <x v="178"/>
    <n v="2007"/>
    <d v="2019-05-04T00:00:00"/>
    <d v="2019-05-24T00:00:00"/>
    <s v="R"/>
    <x v="5"/>
  </r>
  <r>
    <x v="179"/>
    <s v="7 Days in Entebbe"/>
    <s v="Focus"/>
    <x v="179"/>
    <n v="838"/>
    <d v="2019-03-16T00:00:00"/>
    <d v="2019-04-12T00:00:00"/>
    <s v="PG-13"/>
    <x v="2"/>
  </r>
  <r>
    <x v="180"/>
    <s v="2001: A Space Odyssey (2018 re-release)"/>
    <s v="WB"/>
    <x v="180"/>
    <n v="13"/>
    <d v="2019-05-18T00:00:00"/>
    <d v="2019-07-15T00:00:00"/>
    <s v="G"/>
    <x v="3"/>
  </r>
  <r>
    <x v="181"/>
    <s v="The Sisters Brothers"/>
    <s v="Annapurna"/>
    <x v="181"/>
    <n v="1141"/>
    <d v="2019-09-21T00:00:00"/>
    <d v="2019-12-20T00:00:00"/>
    <s v="R"/>
    <x v="13"/>
  </r>
  <r>
    <x v="182"/>
    <s v="Shoplifters"/>
    <s v="Magn."/>
    <x v="182"/>
    <n v="144"/>
    <d v="2019-11-23T00:00:00"/>
    <s v="-"/>
    <s v="R"/>
    <x v="4"/>
  </r>
  <r>
    <x v="183"/>
    <s v="Thoroughbreds"/>
    <s v="Focus"/>
    <x v="183"/>
    <n v="564"/>
    <d v="2019-03-09T00:00:00"/>
    <d v="2019-04-26T00:00:00"/>
    <s v="R"/>
    <x v="4"/>
  </r>
  <r>
    <x v="184"/>
    <s v="Whitney"/>
    <s v="RAtt."/>
    <x v="184"/>
    <n v="451"/>
    <d v="2019-07-06T00:00:00"/>
    <d v="2019-09-20T00:00:00"/>
    <s v="R"/>
    <x v="11"/>
  </r>
  <r>
    <x v="185"/>
    <s v="Rachel Hollis Presents: Made for More"/>
    <s v="Fathom"/>
    <x v="185"/>
    <n v="703"/>
    <d v="2019-08-02T00:00:00"/>
    <d v="2019-01-09T00:00:00"/>
    <s v="Unrated"/>
    <x v="14"/>
  </r>
  <r>
    <x v="186"/>
    <s v="American Animals"/>
    <s v="Orch."/>
    <x v="186"/>
    <n v="339"/>
    <d v="2019-06-01T00:00:00"/>
    <d v="2019-08-30T00:00:00"/>
    <s v="R"/>
    <x v="4"/>
  </r>
  <r>
    <x v="187"/>
    <s v="God Bless the Broken Road"/>
    <s v="Free"/>
    <x v="187"/>
    <n v="1272"/>
    <d v="2019-09-07T00:00:00"/>
    <d v="2019-11-08T00:00:00"/>
    <s v="PG"/>
    <x v="4"/>
  </r>
  <r>
    <x v="188"/>
    <s v="La Boda de Valentina"/>
    <s v="PNT"/>
    <x v="188"/>
    <n v="331"/>
    <d v="2019-02-09T00:00:00"/>
    <d v="2019-03-15T00:00:00"/>
    <s v="R"/>
    <x v="6"/>
  </r>
  <r>
    <x v="189"/>
    <s v="Bharat Ane Nenu"/>
    <s v="GrtIndia"/>
    <x v="189"/>
    <n v="305"/>
    <d v="2019-04-20T00:00:00"/>
    <s v="-"/>
    <s v="Unrated"/>
    <x v="2"/>
  </r>
  <r>
    <x v="190"/>
    <s v="You Were Never Really Here"/>
    <s v="Amazon"/>
    <x v="190"/>
    <n v="233"/>
    <d v="2019-04-06T00:00:00"/>
    <d v="2019-06-14T00:00:00"/>
    <s v="R"/>
    <x v="4"/>
  </r>
  <r>
    <x v="191"/>
    <s v="Suspiria"/>
    <s v="Amazon"/>
    <x v="191"/>
    <n v="311"/>
    <d v="2019-10-26T00:00:00"/>
    <d v="2019-12-20T00:00:00"/>
    <s v="R"/>
    <x v="5"/>
  </r>
  <r>
    <x v="192"/>
    <s v="The Rider"/>
    <s v="SPC"/>
    <x v="192"/>
    <n v="224"/>
    <d v="2019-04-13T00:00:00"/>
    <d v="2019-12-13T00:00:00"/>
    <s v="R"/>
    <x v="4"/>
  </r>
  <r>
    <x v="193"/>
    <s v="Mary and the Witch's Flower"/>
    <s v="GK"/>
    <x v="193"/>
    <n v="573"/>
    <d v="2019-01-18T00:00:00"/>
    <d v="2019-04-05T00:00:00"/>
    <s v="PG"/>
    <x v="1"/>
  </r>
  <r>
    <x v="194"/>
    <s v="Hearts Beat Loud"/>
    <s v="G&amp;S"/>
    <x v="194"/>
    <n v="170"/>
    <d v="2019-06-08T00:00:00"/>
    <d v="2019-08-30T00:00:00"/>
    <s v="PG-13"/>
    <x v="6"/>
  </r>
  <r>
    <x v="195"/>
    <n v="1991"/>
    <s v="EOne"/>
    <x v="195"/>
    <n v="83"/>
    <d v="2019-07-27T00:00:00"/>
    <d v="2019-11-04T00:00:00"/>
    <s v="Unrated"/>
    <x v="6"/>
  </r>
  <r>
    <x v="196"/>
    <s v="Papillon (2018)"/>
    <s v="BST"/>
    <x v="196"/>
    <n v="544"/>
    <d v="2019-08-24T00:00:00"/>
    <d v="2019-09-13T00:00:00"/>
    <s v="R"/>
    <x v="4"/>
  </r>
  <r>
    <x v="197"/>
    <s v="At Eternity's Gate"/>
    <s v="CBS"/>
    <x v="197"/>
    <n v="178"/>
    <d v="2019-11-16T00:00:00"/>
    <d v="2019-02-10T00:00:00"/>
    <s v="PG-13"/>
    <x v="4"/>
  </r>
  <r>
    <x v="198"/>
    <s v="The Fall of the American Empire"/>
    <s v="EOne"/>
    <x v="198"/>
    <n v="73"/>
    <d v="2019-06-29T00:00:00"/>
    <d v="2019-10-04T00:00:00"/>
    <s v="Unrated"/>
    <x v="6"/>
  </r>
  <r>
    <x v="199"/>
    <s v="Puzzle"/>
    <s v="SPC"/>
    <x v="199"/>
    <n v="265"/>
    <d v="2019-07-27T00:00:00"/>
    <d v="2019-11-22T00:00:00"/>
    <s v="R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Type">
  <location ref="B6:D22" firstHeaderRow="0" firstDataRow="1" firstDataCol="1"/>
  <pivotFields count="9">
    <pivotField showAll="0"/>
    <pivotField showAll="0"/>
    <pivotField showAll="0"/>
    <pivotField dataField="1" showAll="0">
      <items count="201"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showAll="0"/>
    <pivotField numFmtId="16" showAll="0"/>
    <pivotField showAll="0"/>
    <pivotField showAll="0"/>
    <pivotField axis="axisRow" dataField="1" showAll="0">
      <items count="16">
        <item x="2"/>
        <item x="1"/>
        <item x="6"/>
        <item x="11"/>
        <item x="4"/>
        <item x="9"/>
        <item x="8"/>
        <item x="5"/>
        <item x="7"/>
        <item x="12"/>
        <item x="3"/>
        <item x="0"/>
        <item x="10"/>
        <item x="14"/>
        <item x="13"/>
        <item t="default"/>
      </items>
    </pivotField>
  </pivotFields>
  <rowFields count="1">
    <field x="8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Type" fld="8" subtotal="count" baseField="0" baseItem="0"/>
    <dataField name="Sum of Total DomesticGross in Millions" fld="3" baseField="0" baseItem="0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tatisticshowto.datasciencecentral.com/probability-and-statistics/how-to-find-a-coefficient-of-variation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oxofficemojo.com/schedule/?view=bydate&amp;release=theatrical&amp;date=2018-07-04&amp;p=.htm" TargetMode="External"/><Relationship Id="rId299" Type="http://schemas.openxmlformats.org/officeDocument/2006/relationships/hyperlink" Target="https://www.boxofficemojo.com/studio/chart/?studio=paramount.htm" TargetMode="External"/><Relationship Id="rId21" Type="http://schemas.openxmlformats.org/officeDocument/2006/relationships/hyperlink" Target="https://www.boxofficemojo.com/schedule/?view=bydate&amp;release=theatrical&amp;date=2018-11-09&amp;p=.htm" TargetMode="External"/><Relationship Id="rId63" Type="http://schemas.openxmlformats.org/officeDocument/2006/relationships/hyperlink" Target="https://www.boxofficemojo.com/schedule/?view=bydate&amp;release=theatrical&amp;date=2018-10-19&amp;p=.htm" TargetMode="External"/><Relationship Id="rId159" Type="http://schemas.openxmlformats.org/officeDocument/2006/relationships/hyperlink" Target="https://www.boxofficemojo.com/schedule/?view=bydate&amp;release=theatrical&amp;date=2018-09-14&amp;p=.htm" TargetMode="External"/><Relationship Id="rId324" Type="http://schemas.openxmlformats.org/officeDocument/2006/relationships/hyperlink" Target="https://www.boxofficemojo.com/schedule/?view=bydate&amp;release=theatrical&amp;date=2018-07-06&amp;p=.htm" TargetMode="External"/><Relationship Id="rId366" Type="http://schemas.openxmlformats.org/officeDocument/2006/relationships/hyperlink" Target="https://www.boxofficemojo.com/schedule/?view=bydate&amp;release=theatrical&amp;date=2018-06-29&amp;p=.htm" TargetMode="External"/><Relationship Id="rId531" Type="http://schemas.openxmlformats.org/officeDocument/2006/relationships/hyperlink" Target="https://www.boxofficemojo.com/schedule/?view=bydate&amp;release=theatrical&amp;date=2018-05-18&amp;p=.htm" TargetMode="External"/><Relationship Id="rId573" Type="http://schemas.openxmlformats.org/officeDocument/2006/relationships/hyperlink" Target="https://www.boxofficemojo.com/schedule/?view=bydate&amp;release=theatrical&amp;date=2018-04-06&amp;p=.htm" TargetMode="External"/><Relationship Id="rId170" Type="http://schemas.openxmlformats.org/officeDocument/2006/relationships/hyperlink" Target="https://www.boxofficemojo.com/studio/chart/?studio=sony.htm" TargetMode="External"/><Relationship Id="rId226" Type="http://schemas.openxmlformats.org/officeDocument/2006/relationships/hyperlink" Target="https://www.boxofficemojo.com/movies/?id=thecommuter.htm" TargetMode="External"/><Relationship Id="rId433" Type="http://schemas.openxmlformats.org/officeDocument/2006/relationships/hyperlink" Target="https://www.boxofficemojo.com/movies/?id=fahrenheit119.htm" TargetMode="External"/><Relationship Id="rId268" Type="http://schemas.openxmlformats.org/officeDocument/2006/relationships/hyperlink" Target="https://www.boxofficemojo.com/movies/?id=slenderman.htm" TargetMode="External"/><Relationship Id="rId475" Type="http://schemas.openxmlformats.org/officeDocument/2006/relationships/hyperlink" Target="https://www.boxofficemojo.com/movies/?id=beirut.htm" TargetMode="External"/><Relationship Id="rId32" Type="http://schemas.openxmlformats.org/officeDocument/2006/relationships/hyperlink" Target="https://www.boxofficemojo.com/studio/chart/?studio=sony.htm" TargetMode="External"/><Relationship Id="rId74" Type="http://schemas.openxmlformats.org/officeDocument/2006/relationships/hyperlink" Target="https://www.boxofficemojo.com/studio/chart/?studio=paramount.htm" TargetMode="External"/><Relationship Id="rId128" Type="http://schemas.openxmlformats.org/officeDocument/2006/relationships/hyperlink" Target="https://www.boxofficemojo.com/studio/chart/?studio=universal.htm" TargetMode="External"/><Relationship Id="rId335" Type="http://schemas.openxmlformats.org/officeDocument/2006/relationships/hyperlink" Target="https://www.boxofficemojo.com/studio/chart/?studio=nationalgeographiccinema.htm" TargetMode="External"/><Relationship Id="rId377" Type="http://schemas.openxmlformats.org/officeDocument/2006/relationships/hyperlink" Target="https://www.boxofficemojo.com/studio/chart/?studio=lionsgate.htm" TargetMode="External"/><Relationship Id="rId500" Type="http://schemas.openxmlformats.org/officeDocument/2006/relationships/hyperlink" Target="https://www.boxofficemojo.com/studio/chart/?studio=pantelion.htm" TargetMode="External"/><Relationship Id="rId542" Type="http://schemas.openxmlformats.org/officeDocument/2006/relationships/hyperlink" Target="https://www.boxofficemojo.com/studio/chart/?studio=warnerbros.htm" TargetMode="External"/><Relationship Id="rId584" Type="http://schemas.openxmlformats.org/officeDocument/2006/relationships/hyperlink" Target="https://www.boxofficemojo.com/studio/chart/?studio=gunpowderandsky.htm" TargetMode="External"/><Relationship Id="rId5" Type="http://schemas.openxmlformats.org/officeDocument/2006/relationships/hyperlink" Target="https://www.boxofficemojo.com/studio/chart/?studio=buenavista.htm" TargetMode="External"/><Relationship Id="rId181" Type="http://schemas.openxmlformats.org/officeDocument/2006/relationships/hyperlink" Target="https://www.boxofficemojo.com/movies/?id=breakingin2018.htm" TargetMode="External"/><Relationship Id="rId237" Type="http://schemas.openxmlformats.org/officeDocument/2006/relationships/hyperlink" Target="https://www.boxofficemojo.com/schedule/?view=bydate&amp;release=theatrical&amp;date=2018-08-17&amp;p=.htm" TargetMode="External"/><Relationship Id="rId402" Type="http://schemas.openxmlformats.org/officeDocument/2006/relationships/hyperlink" Target="https://www.boxofficemojo.com/schedule/?view=bydate&amp;release=theatrical&amp;date=2018-10-19&amp;p=.htm" TargetMode="External"/><Relationship Id="rId279" Type="http://schemas.openxmlformats.org/officeDocument/2006/relationships/hyperlink" Target="https://www.boxofficemojo.com/schedule/?view=bydate&amp;release=theatrical&amp;date=2018-10-05&amp;p=.htm" TargetMode="External"/><Relationship Id="rId444" Type="http://schemas.openxmlformats.org/officeDocument/2006/relationships/hyperlink" Target="https://www.boxofficemojo.com/schedule/?view=bydate&amp;release=theatrical&amp;date=2018-02-23&amp;p=.htm" TargetMode="External"/><Relationship Id="rId486" Type="http://schemas.openxmlformats.org/officeDocument/2006/relationships/hyperlink" Target="https://www.boxofficemojo.com/schedule/?view=bydate&amp;release=theatrical&amp;date=2018-02-16&amp;p=.htm" TargetMode="External"/><Relationship Id="rId43" Type="http://schemas.openxmlformats.org/officeDocument/2006/relationships/hyperlink" Target="https://www.boxofficemojo.com/movies/?id=aquietplace.htm" TargetMode="External"/><Relationship Id="rId139" Type="http://schemas.openxmlformats.org/officeDocument/2006/relationships/hyperlink" Target="https://www.boxofficemojo.com/movies/?id=unirratedcomedy.htm" TargetMode="External"/><Relationship Id="rId290" Type="http://schemas.openxmlformats.org/officeDocument/2006/relationships/hyperlink" Target="https://www.boxofficemojo.com/studio/chart/?studio=focus.htm" TargetMode="External"/><Relationship Id="rId304" Type="http://schemas.openxmlformats.org/officeDocument/2006/relationships/hyperlink" Target="https://www.boxofficemojo.com/movies/?id=thehappytimemurders.htm" TargetMode="External"/><Relationship Id="rId346" Type="http://schemas.openxmlformats.org/officeDocument/2006/relationships/hyperlink" Target="https://www.boxofficemojo.com/movies/?id=thegirlinthespidersweb.htm" TargetMode="External"/><Relationship Id="rId388" Type="http://schemas.openxmlformats.org/officeDocument/2006/relationships/hyperlink" Target="https://www.boxofficemojo.com/movies/?id=tully2018.htm" TargetMode="External"/><Relationship Id="rId511" Type="http://schemas.openxmlformats.org/officeDocument/2006/relationships/hyperlink" Target="https://www.boxofficemojo.com/movies/?id=benisback.htm" TargetMode="External"/><Relationship Id="rId553" Type="http://schemas.openxmlformats.org/officeDocument/2006/relationships/hyperlink" Target="https://www.boxofficemojo.com/movies/?id=whitney.htm" TargetMode="External"/><Relationship Id="rId85" Type="http://schemas.openxmlformats.org/officeDocument/2006/relationships/hyperlink" Target="https://www.boxofficemojo.com/movies/?id=peterrabbit.htm" TargetMode="External"/><Relationship Id="rId150" Type="http://schemas.openxmlformats.org/officeDocument/2006/relationships/hyperlink" Target="https://www.boxofficemojo.com/schedule/?view=bydate&amp;release=theatrical&amp;date=2018-01-26&amp;p=.htm" TargetMode="External"/><Relationship Id="rId192" Type="http://schemas.openxmlformats.org/officeDocument/2006/relationships/hyperlink" Target="https://www.boxofficemojo.com/schedule/?view=bydate&amp;release=theatrical&amp;date=2018-01-19&amp;p=.htm" TargetMode="External"/><Relationship Id="rId206" Type="http://schemas.openxmlformats.org/officeDocument/2006/relationships/hyperlink" Target="https://www.boxofficemojo.com/studio/chart/?studio=paramount.htm" TargetMode="External"/><Relationship Id="rId413" Type="http://schemas.openxmlformats.org/officeDocument/2006/relationships/hyperlink" Target="https://www.boxofficemojo.com/studio/chart/?studio=bleeckerstreet.htm" TargetMode="External"/><Relationship Id="rId595" Type="http://schemas.openxmlformats.org/officeDocument/2006/relationships/hyperlink" Target="https://www.boxofficemojo.com/movies/?id=thefalloftheamericanempire.htm" TargetMode="External"/><Relationship Id="rId248" Type="http://schemas.openxmlformats.org/officeDocument/2006/relationships/hyperlink" Target="https://www.boxofficemojo.com/studio/chart/?studio=paramount.htm" TargetMode="External"/><Relationship Id="rId455" Type="http://schemas.openxmlformats.org/officeDocument/2006/relationships/hyperlink" Target="https://www.boxofficemojo.com/studio/chart/?studio=warnerbros.htm" TargetMode="External"/><Relationship Id="rId497" Type="http://schemas.openxmlformats.org/officeDocument/2006/relationships/hyperlink" Target="https://www.boxofficemojo.com/studio/chart/?studio=trafalgar.htm" TargetMode="External"/><Relationship Id="rId12" Type="http://schemas.openxmlformats.org/officeDocument/2006/relationships/hyperlink" Target="https://www.boxofficemojo.com/schedule/?view=bydate&amp;release=theatrical&amp;date=2018-06-22&amp;p=.htm" TargetMode="External"/><Relationship Id="rId108" Type="http://schemas.openxmlformats.org/officeDocument/2006/relationships/hyperlink" Target="https://www.boxofficemojo.com/schedule/?view=bydate&amp;release=theatrical&amp;date=2018-03-16&amp;p=.htm" TargetMode="External"/><Relationship Id="rId315" Type="http://schemas.openxmlformats.org/officeDocument/2006/relationships/hyperlink" Target="https://www.boxofficemojo.com/schedule/?view=bydate&amp;release=theatrical&amp;date=2018-10-12&amp;p=.htm" TargetMode="External"/><Relationship Id="rId357" Type="http://schemas.openxmlformats.org/officeDocument/2006/relationships/hyperlink" Target="https://www.boxofficemojo.com/schedule/?view=bydate&amp;release=theatrical&amp;date=2018-05-04&amp;p=.htm" TargetMode="External"/><Relationship Id="rId522" Type="http://schemas.openxmlformats.org/officeDocument/2006/relationships/hyperlink" Target="https://www.boxofficemojo.com/schedule/?view=bydate&amp;release=theatrical&amp;date=2018-10-26&amp;p=.htm" TargetMode="External"/><Relationship Id="rId54" Type="http://schemas.openxmlformats.org/officeDocument/2006/relationships/hyperlink" Target="https://www.boxofficemojo.com/schedule/?view=bydate&amp;release=theatrical&amp;date=2018-12-19&amp;p=.htm" TargetMode="External"/><Relationship Id="rId96" Type="http://schemas.openxmlformats.org/officeDocument/2006/relationships/hyperlink" Target="https://www.boxofficemojo.com/schedule/?view=bydate&amp;release=theatrical&amp;date=2018-04-13&amp;p=.htm" TargetMode="External"/><Relationship Id="rId161" Type="http://schemas.openxmlformats.org/officeDocument/2006/relationships/hyperlink" Target="https://www.boxofficemojo.com/studio/chart/?studio=wb-newline.htm" TargetMode="External"/><Relationship Id="rId217" Type="http://schemas.openxmlformats.org/officeDocument/2006/relationships/hyperlink" Target="https://www.boxofficemojo.com/movies/?id=paddington2.htm" TargetMode="External"/><Relationship Id="rId399" Type="http://schemas.openxmlformats.org/officeDocument/2006/relationships/hyperlink" Target="https://www.boxofficemojo.com/schedule/?view=bydate&amp;release=theatrical&amp;date=2018-07-20&amp;p=.htm" TargetMode="External"/><Relationship Id="rId564" Type="http://schemas.openxmlformats.org/officeDocument/2006/relationships/hyperlink" Target="https://www.boxofficemojo.com/schedule/?view=bydate&amp;release=theatrical&amp;date=2018-09-07&amp;p=.htm" TargetMode="External"/><Relationship Id="rId259" Type="http://schemas.openxmlformats.org/officeDocument/2006/relationships/hyperlink" Target="https://www.boxofficemojo.com/movies/?id=adrift.htm" TargetMode="External"/><Relationship Id="rId424" Type="http://schemas.openxmlformats.org/officeDocument/2006/relationships/hyperlink" Target="https://www.boxofficemojo.com/movies/?id=boyerased.htm" TargetMode="External"/><Relationship Id="rId466" Type="http://schemas.openxmlformats.org/officeDocument/2006/relationships/hyperlink" Target="https://www.boxofficemojo.com/movies/?id=colette.htm" TargetMode="External"/><Relationship Id="rId23" Type="http://schemas.openxmlformats.org/officeDocument/2006/relationships/hyperlink" Target="https://www.boxofficemojo.com/studio/chart/?studio=paramount.htm" TargetMode="External"/><Relationship Id="rId119" Type="http://schemas.openxmlformats.org/officeDocument/2006/relationships/hyperlink" Target="https://www.boxofficemojo.com/studio/chart/?studio=wb-newline.htm" TargetMode="External"/><Relationship Id="rId270" Type="http://schemas.openxmlformats.org/officeDocument/2006/relationships/hyperlink" Target="https://www.boxofficemojo.com/schedule/?view=bydate&amp;release=theatrical&amp;date=2018-08-10&amp;p=.htm" TargetMode="External"/><Relationship Id="rId326" Type="http://schemas.openxmlformats.org/officeDocument/2006/relationships/hyperlink" Target="https://www.boxofficemojo.com/studio/chart/?studio=entertainmentstudios.htm" TargetMode="External"/><Relationship Id="rId533" Type="http://schemas.openxmlformats.org/officeDocument/2006/relationships/hyperlink" Target="https://www.boxofficemojo.com/studio/chart/?studio=roadsideattractions.htm" TargetMode="External"/><Relationship Id="rId65" Type="http://schemas.openxmlformats.org/officeDocument/2006/relationships/hyperlink" Target="https://www.boxofficemojo.com/studio/chart/?studio=warnerbros.htm" TargetMode="External"/><Relationship Id="rId130" Type="http://schemas.openxmlformats.org/officeDocument/2006/relationships/hyperlink" Target="https://www.boxofficemojo.com/movies/?id=insidious4.htm" TargetMode="External"/><Relationship Id="rId368" Type="http://schemas.openxmlformats.org/officeDocument/2006/relationships/hyperlink" Target="https://www.boxofficemojo.com/studio/chart/?studio=bhtilt.htm" TargetMode="External"/><Relationship Id="rId575" Type="http://schemas.openxmlformats.org/officeDocument/2006/relationships/hyperlink" Target="https://www.boxofficemojo.com/studio/chart/?studio=amazon.htm" TargetMode="External"/><Relationship Id="rId172" Type="http://schemas.openxmlformats.org/officeDocument/2006/relationships/hyperlink" Target="https://www.boxofficemojo.com/movies/?id=ifeelpretty.htm" TargetMode="External"/><Relationship Id="rId228" Type="http://schemas.openxmlformats.org/officeDocument/2006/relationships/hyperlink" Target="https://www.boxofficemojo.com/schedule/?view=bydate&amp;release=theatrical&amp;date=2018-01-12&amp;p=.htm" TargetMode="External"/><Relationship Id="rId435" Type="http://schemas.openxmlformats.org/officeDocument/2006/relationships/hyperlink" Target="https://www.boxofficemojo.com/schedule/?view=bydate&amp;release=theatrical&amp;date=2018-09-21&amp;p=.htm" TargetMode="External"/><Relationship Id="rId477" Type="http://schemas.openxmlformats.org/officeDocument/2006/relationships/hyperlink" Target="https://www.boxofficemojo.com/schedule/?view=bydate&amp;release=theatrical&amp;date=2018-04-11&amp;p=.htm" TargetMode="External"/><Relationship Id="rId600" Type="http://schemas.openxmlformats.org/officeDocument/2006/relationships/hyperlink" Target="https://www.boxofficemojo.com/schedule/?view=bydate&amp;release=theatrical&amp;date=2018-07-27&amp;p=.htm" TargetMode="External"/><Relationship Id="rId281" Type="http://schemas.openxmlformats.org/officeDocument/2006/relationships/hyperlink" Target="https://www.boxofficemojo.com/studio/chart/?studio=screengems.htm" TargetMode="External"/><Relationship Id="rId337" Type="http://schemas.openxmlformats.org/officeDocument/2006/relationships/hyperlink" Target="https://www.boxofficemojo.com/movies/?id=mortalengines.htm" TargetMode="External"/><Relationship Id="rId502" Type="http://schemas.openxmlformats.org/officeDocument/2006/relationships/hyperlink" Target="https://www.boxofficemojo.com/movies/?id=2point0.htm" TargetMode="External"/><Relationship Id="rId34" Type="http://schemas.openxmlformats.org/officeDocument/2006/relationships/hyperlink" Target="https://www.boxofficemojo.com/movies/?id=bohemianrhapsody.htm" TargetMode="External"/><Relationship Id="rId76" Type="http://schemas.openxmlformats.org/officeDocument/2006/relationships/hyperlink" Target="https://www.boxofficemojo.com/movies/?id=mammamia2.htm" TargetMode="External"/><Relationship Id="rId141" Type="http://schemas.openxmlformats.org/officeDocument/2006/relationships/hyperlink" Target="https://www.boxofficemojo.com/schedule/?view=bydate&amp;release=theatrical&amp;date=2018-04-06&amp;p=.htm" TargetMode="External"/><Relationship Id="rId379" Type="http://schemas.openxmlformats.org/officeDocument/2006/relationships/hyperlink" Target="https://www.boxofficemojo.com/movies/?id=untitledrobertzemeckisproject.htm" TargetMode="External"/><Relationship Id="rId544" Type="http://schemas.openxmlformats.org/officeDocument/2006/relationships/hyperlink" Target="https://www.boxofficemojo.com/movies/?id=thesistersbrothers.htm" TargetMode="External"/><Relationship Id="rId586" Type="http://schemas.openxmlformats.org/officeDocument/2006/relationships/hyperlink" Target="https://www.boxofficemojo.com/movies/?id=1991.htm" TargetMode="External"/><Relationship Id="rId7" Type="http://schemas.openxmlformats.org/officeDocument/2006/relationships/hyperlink" Target="https://www.boxofficemojo.com/movies/?id=theincredibles2.htm" TargetMode="External"/><Relationship Id="rId183" Type="http://schemas.openxmlformats.org/officeDocument/2006/relationships/hyperlink" Target="https://www.boxofficemojo.com/schedule/?view=bydate&amp;release=theatrical&amp;date=2018-05-11&amp;p=.htm" TargetMode="External"/><Relationship Id="rId239" Type="http://schemas.openxmlformats.org/officeDocument/2006/relationships/hyperlink" Target="https://www.boxofficemojo.com/studio/chart/?studio=stx.htm" TargetMode="External"/><Relationship Id="rId390" Type="http://schemas.openxmlformats.org/officeDocument/2006/relationships/hyperlink" Target="https://www.boxofficemojo.com/schedule/?view=bydate&amp;release=theatrical&amp;date=2018-05-04&amp;p=.htm" TargetMode="External"/><Relationship Id="rId404" Type="http://schemas.openxmlformats.org/officeDocument/2006/relationships/hyperlink" Target="https://www.boxofficemojo.com/studio/chart/?studio=lionsgate.htm" TargetMode="External"/><Relationship Id="rId446" Type="http://schemas.openxmlformats.org/officeDocument/2006/relationships/hyperlink" Target="https://www.boxofficemojo.com/studio/chart/?studio=fox.htm" TargetMode="External"/><Relationship Id="rId250" Type="http://schemas.openxmlformats.org/officeDocument/2006/relationships/hyperlink" Target="https://www.boxofficemojo.com/movies/?id=isleofdogs.htm" TargetMode="External"/><Relationship Id="rId292" Type="http://schemas.openxmlformats.org/officeDocument/2006/relationships/hyperlink" Target="https://www.boxofficemojo.com/movies/?id=whiteboyrick.htm" TargetMode="External"/><Relationship Id="rId306" Type="http://schemas.openxmlformats.org/officeDocument/2006/relationships/hyperlink" Target="https://www.boxofficemojo.com/schedule/?view=bydate&amp;release=theatrical&amp;date=2018-08-24&amp;p=.htm" TargetMode="External"/><Relationship Id="rId488" Type="http://schemas.openxmlformats.org/officeDocument/2006/relationships/hyperlink" Target="https://www.boxofficemojo.com/studio/chart/?studio=universal.htm" TargetMode="External"/><Relationship Id="rId45" Type="http://schemas.openxmlformats.org/officeDocument/2006/relationships/hyperlink" Target="https://www.boxofficemojo.com/schedule/?view=bydate&amp;release=theatrical&amp;date=2018-04-06&amp;p=.htm" TargetMode="External"/><Relationship Id="rId87" Type="http://schemas.openxmlformats.org/officeDocument/2006/relationships/hyperlink" Target="https://www.boxofficemojo.com/schedule/?view=bydate&amp;release=theatrical&amp;date=2018-02-09&amp;p=.htm" TargetMode="External"/><Relationship Id="rId110" Type="http://schemas.openxmlformats.org/officeDocument/2006/relationships/hyperlink" Target="https://www.boxofficemojo.com/studio/chart/?studio=warnerbros.htm" TargetMode="External"/><Relationship Id="rId348" Type="http://schemas.openxmlformats.org/officeDocument/2006/relationships/hyperlink" Target="https://www.boxofficemojo.com/schedule/?view=bydate&amp;release=theatrical&amp;date=2018-11-09&amp;p=.htm" TargetMode="External"/><Relationship Id="rId513" Type="http://schemas.openxmlformats.org/officeDocument/2006/relationships/hyperlink" Target="https://www.boxofficemojo.com/schedule/?view=bydate&amp;release=theatrical&amp;date=2018-12-07&amp;p=.htm" TargetMode="External"/><Relationship Id="rId555" Type="http://schemas.openxmlformats.org/officeDocument/2006/relationships/hyperlink" Target="https://www.boxofficemojo.com/schedule/?view=bydate&amp;release=theatrical&amp;date=2018-07-06&amp;p=.htm" TargetMode="External"/><Relationship Id="rId597" Type="http://schemas.openxmlformats.org/officeDocument/2006/relationships/hyperlink" Target="https://www.boxofficemojo.com/schedule/?view=bydate&amp;release=theatrical&amp;date=2018-06-29&amp;p=.htm" TargetMode="External"/><Relationship Id="rId152" Type="http://schemas.openxmlformats.org/officeDocument/2006/relationships/hyperlink" Target="https://www.boxofficemojo.com/studio/chart/?studio=buenavista.htm" TargetMode="External"/><Relationship Id="rId194" Type="http://schemas.openxmlformats.org/officeDocument/2006/relationships/hyperlink" Target="https://www.boxofficemojo.com/studio/chart/?studio=stx.htm" TargetMode="External"/><Relationship Id="rId208" Type="http://schemas.openxmlformats.org/officeDocument/2006/relationships/hyperlink" Target="https://www.boxofficemojo.com/movies/?id=uncledrew.htm" TargetMode="External"/><Relationship Id="rId415" Type="http://schemas.openxmlformats.org/officeDocument/2006/relationships/hyperlink" Target="https://www.boxofficemojo.com/movies/?id=beautifulboy2018.htm" TargetMode="External"/><Relationship Id="rId457" Type="http://schemas.openxmlformats.org/officeDocument/2006/relationships/hyperlink" Target="https://www.boxofficemojo.com/movies/?id=myheroacademia.htm" TargetMode="External"/><Relationship Id="rId261" Type="http://schemas.openxmlformats.org/officeDocument/2006/relationships/hyperlink" Target="https://www.boxofficemojo.com/schedule/?view=bydate&amp;release=theatrical&amp;date=2018-06-01&amp;p=.htm" TargetMode="External"/><Relationship Id="rId499" Type="http://schemas.openxmlformats.org/officeDocument/2006/relationships/hyperlink" Target="https://www.boxofficemojo.com/movies/?id=yaveremos.htm" TargetMode="External"/><Relationship Id="rId14" Type="http://schemas.openxmlformats.org/officeDocument/2006/relationships/hyperlink" Target="https://www.boxofficemojo.com/studio/chart/?studio=warnerbros.htm" TargetMode="External"/><Relationship Id="rId56" Type="http://schemas.openxmlformats.org/officeDocument/2006/relationships/hyperlink" Target="https://www.boxofficemojo.com/studio/chart/?studio=sony.htm" TargetMode="External"/><Relationship Id="rId317" Type="http://schemas.openxmlformats.org/officeDocument/2006/relationships/hyperlink" Target="https://www.boxofficemojo.com/studio/chart/?studio=mgm.htm" TargetMode="External"/><Relationship Id="rId359" Type="http://schemas.openxmlformats.org/officeDocument/2006/relationships/hyperlink" Target="https://www.boxofficemojo.com/studio/chart/?studio=a24.htm" TargetMode="External"/><Relationship Id="rId524" Type="http://schemas.openxmlformats.org/officeDocument/2006/relationships/hyperlink" Target="https://www.boxofficemojo.com/studio/chart/?studio=shortsinternational.htm" TargetMode="External"/><Relationship Id="rId566" Type="http://schemas.openxmlformats.org/officeDocument/2006/relationships/hyperlink" Target="https://www.boxofficemojo.com/studio/chart/?studio=pantelion.htm" TargetMode="External"/><Relationship Id="rId98" Type="http://schemas.openxmlformats.org/officeDocument/2006/relationships/hyperlink" Target="https://www.boxofficemojo.com/studio/chart/?studio=buenavista.htm" TargetMode="External"/><Relationship Id="rId121" Type="http://schemas.openxmlformats.org/officeDocument/2006/relationships/hyperlink" Target="https://www.boxofficemojo.com/movies/?id=bookclub.htm" TargetMode="External"/><Relationship Id="rId163" Type="http://schemas.openxmlformats.org/officeDocument/2006/relationships/hyperlink" Target="https://www.boxofficemojo.com/movies/?id=thepredator.htm" TargetMode="External"/><Relationship Id="rId219" Type="http://schemas.openxmlformats.org/officeDocument/2006/relationships/hyperlink" Target="https://www.boxofficemojo.com/schedule/?view=bydate&amp;release=theatrical&amp;date=2018-01-12&amp;p=.htm" TargetMode="External"/><Relationship Id="rId370" Type="http://schemas.openxmlformats.org/officeDocument/2006/relationships/hyperlink" Target="https://www.boxofficemojo.com/movies/?id=padmaavat.htm" TargetMode="External"/><Relationship Id="rId426" Type="http://schemas.openxmlformats.org/officeDocument/2006/relationships/hyperlink" Target="https://www.boxofficemojo.com/schedule/?view=bydate&amp;release=theatrical&amp;date=2018-11-02&amp;p=.htm" TargetMode="External"/><Relationship Id="rId230" Type="http://schemas.openxmlformats.org/officeDocument/2006/relationships/hyperlink" Target="https://www.boxofficemojo.com/studio/chart/?studio=warnerbros.htm" TargetMode="External"/><Relationship Id="rId468" Type="http://schemas.openxmlformats.org/officeDocument/2006/relationships/hyperlink" Target="https://www.boxofficemojo.com/schedule/?view=bydate&amp;release=theatrical&amp;date=2018-09-21&amp;p=.htm" TargetMode="External"/><Relationship Id="rId25" Type="http://schemas.openxmlformats.org/officeDocument/2006/relationships/hyperlink" Target="https://www.boxofficemojo.com/movies/?id=ant-manandthewasp.htm" TargetMode="External"/><Relationship Id="rId67" Type="http://schemas.openxmlformats.org/officeDocument/2006/relationships/hyperlink" Target="https://www.boxofficemojo.com/movies/?id=wbeventfilm2018c.htm" TargetMode="External"/><Relationship Id="rId272" Type="http://schemas.openxmlformats.org/officeDocument/2006/relationships/hyperlink" Target="https://www.boxofficemojo.com/studio/chart/?studio=sony.htm" TargetMode="External"/><Relationship Id="rId328" Type="http://schemas.openxmlformats.org/officeDocument/2006/relationships/hyperlink" Target="https://www.boxofficemojo.com/movies/?id=maryqueenofscots.htm" TargetMode="External"/><Relationship Id="rId535" Type="http://schemas.openxmlformats.org/officeDocument/2006/relationships/hyperlink" Target="https://www.boxofficemojo.com/movies/?id=badsamaritan.htm" TargetMode="External"/><Relationship Id="rId577" Type="http://schemas.openxmlformats.org/officeDocument/2006/relationships/hyperlink" Target="https://www.boxofficemojo.com/movies/?id=therider.htm" TargetMode="External"/><Relationship Id="rId132" Type="http://schemas.openxmlformats.org/officeDocument/2006/relationships/hyperlink" Target="https://www.boxofficemojo.com/schedule/?view=bydate&amp;release=theatrical&amp;date=2018-01-05&amp;p=.htm" TargetMode="External"/><Relationship Id="rId174" Type="http://schemas.openxmlformats.org/officeDocument/2006/relationships/hyperlink" Target="https://www.boxofficemojo.com/schedule/?view=bydate&amp;release=theatrical&amp;date=2018-04-20&amp;p=.htm" TargetMode="External"/><Relationship Id="rId381" Type="http://schemas.openxmlformats.org/officeDocument/2006/relationships/hyperlink" Target="https://www.boxofficemojo.com/schedule/?view=bydate&amp;release=theatrical&amp;date=2018-12-21&amp;p=.htm" TargetMode="External"/><Relationship Id="rId241" Type="http://schemas.openxmlformats.org/officeDocument/2006/relationships/hyperlink" Target="https://www.boxofficemojo.com/movies/?id=deathwish2017.htm" TargetMode="External"/><Relationship Id="rId437" Type="http://schemas.openxmlformats.org/officeDocument/2006/relationships/hyperlink" Target="https://www.boxofficemojo.com/studio/chart/?studio=pureflix.htm" TargetMode="External"/><Relationship Id="rId479" Type="http://schemas.openxmlformats.org/officeDocument/2006/relationships/hyperlink" Target="https://www.boxofficemojo.com/studio/chart/?studio=stx.htm" TargetMode="External"/><Relationship Id="rId36" Type="http://schemas.openxmlformats.org/officeDocument/2006/relationships/hyperlink" Target="https://www.boxofficemojo.com/schedule/?view=bydate&amp;release=theatrical&amp;date=2018-11-02&amp;p=.htm" TargetMode="External"/><Relationship Id="rId283" Type="http://schemas.openxmlformats.org/officeDocument/2006/relationships/hyperlink" Target="https://www.boxofficemojo.com/movies/?id=winchester.htm" TargetMode="External"/><Relationship Id="rId339" Type="http://schemas.openxmlformats.org/officeDocument/2006/relationships/hyperlink" Target="https://www.boxofficemojo.com/schedule/?view=bydate&amp;release=theatrical&amp;date=2018-12-14&amp;p=.htm" TargetMode="External"/><Relationship Id="rId490" Type="http://schemas.openxmlformats.org/officeDocument/2006/relationships/hyperlink" Target="https://www.boxofficemojo.com/movies/?id=gotti.htm" TargetMode="External"/><Relationship Id="rId504" Type="http://schemas.openxmlformats.org/officeDocument/2006/relationships/hyperlink" Target="https://www.boxofficemojo.com/schedule/?view=bydate&amp;release=theatrical&amp;date=2018-11-30&amp;p=.htm" TargetMode="External"/><Relationship Id="rId546" Type="http://schemas.openxmlformats.org/officeDocument/2006/relationships/hyperlink" Target="https://www.boxofficemojo.com/schedule/?view=bydate&amp;release=theatrical&amp;date=2018-09-21&amp;p=.htm" TargetMode="External"/><Relationship Id="rId78" Type="http://schemas.openxmlformats.org/officeDocument/2006/relationships/hyperlink" Target="https://www.boxofficemojo.com/schedule/?view=bydate&amp;release=theatrical&amp;date=2018-07-20&amp;p=.htm" TargetMode="External"/><Relationship Id="rId101" Type="http://schemas.openxmlformats.org/officeDocument/2006/relationships/hyperlink" Target="https://www.boxofficemojo.com/studio/chart/?studio=universal.htm" TargetMode="External"/><Relationship Id="rId143" Type="http://schemas.openxmlformats.org/officeDocument/2006/relationships/hyperlink" Target="https://www.boxofficemojo.com/studio/chart/?studio=universal.htm" TargetMode="External"/><Relationship Id="rId185" Type="http://schemas.openxmlformats.org/officeDocument/2006/relationships/hyperlink" Target="https://www.boxofficemojo.com/studio/chart/?studio=sony.htm" TargetMode="External"/><Relationship Id="rId350" Type="http://schemas.openxmlformats.org/officeDocument/2006/relationships/hyperlink" Target="https://www.boxofficemojo.com/studio/chart/?studio=screengems.htm" TargetMode="External"/><Relationship Id="rId406" Type="http://schemas.openxmlformats.org/officeDocument/2006/relationships/hyperlink" Target="https://www.boxofficemojo.com/movies/?id=thedeathofstalin.htm" TargetMode="External"/><Relationship Id="rId588" Type="http://schemas.openxmlformats.org/officeDocument/2006/relationships/hyperlink" Target="https://www.boxofficemojo.com/schedule/?view=bydate&amp;release=theatrical&amp;date=2018-07-27&amp;p=.htm" TargetMode="External"/><Relationship Id="rId9" Type="http://schemas.openxmlformats.org/officeDocument/2006/relationships/hyperlink" Target="https://www.boxofficemojo.com/schedule/?view=bydate&amp;release=theatrical&amp;date=2018-06-15&amp;p=.htm" TargetMode="External"/><Relationship Id="rId210" Type="http://schemas.openxmlformats.org/officeDocument/2006/relationships/hyperlink" Target="https://www.boxofficemojo.com/schedule/?view=bydate&amp;release=theatrical&amp;date=2018-06-29&amp;p=.htm" TargetMode="External"/><Relationship Id="rId392" Type="http://schemas.openxmlformats.org/officeDocument/2006/relationships/hyperlink" Target="https://www.boxofficemojo.com/studio/chart/?studio=sonyclassics.htm" TargetMode="External"/><Relationship Id="rId448" Type="http://schemas.openxmlformats.org/officeDocument/2006/relationships/hyperlink" Target="https://www.boxofficemojo.com/movies/?id=leavenotrace.htm" TargetMode="External"/><Relationship Id="rId252" Type="http://schemas.openxmlformats.org/officeDocument/2006/relationships/hyperlink" Target="https://www.boxofficemojo.com/schedule/?view=bydate&amp;release=theatrical&amp;date=2018-03-23&amp;p=.htm" TargetMode="External"/><Relationship Id="rId294" Type="http://schemas.openxmlformats.org/officeDocument/2006/relationships/hyperlink" Target="https://www.boxofficemojo.com/schedule/?view=bydate&amp;release=theatrical&amp;date=2018-09-14&amp;p=.htm" TargetMode="External"/><Relationship Id="rId308" Type="http://schemas.openxmlformats.org/officeDocument/2006/relationships/hyperlink" Target="https://www.boxofficemojo.com/studio/chart/?studio=sony.htm" TargetMode="External"/><Relationship Id="rId515" Type="http://schemas.openxmlformats.org/officeDocument/2006/relationships/hyperlink" Target="https://www.boxofficemojo.com/studio/chart/?studio=gvn.htm" TargetMode="External"/><Relationship Id="rId47" Type="http://schemas.openxmlformats.org/officeDocument/2006/relationships/hyperlink" Target="https://www.boxofficemojo.com/studio/chart/?studio=sony.htm" TargetMode="External"/><Relationship Id="rId89" Type="http://schemas.openxmlformats.org/officeDocument/2006/relationships/hyperlink" Target="https://www.boxofficemojo.com/studio/chart/?studio=warnerbros.htm" TargetMode="External"/><Relationship Id="rId112" Type="http://schemas.openxmlformats.org/officeDocument/2006/relationships/hyperlink" Target="https://www.boxofficemojo.com/movies/?id=nightschool2018.htm" TargetMode="External"/><Relationship Id="rId154" Type="http://schemas.openxmlformats.org/officeDocument/2006/relationships/hyperlink" Target="https://www.boxofficemojo.com/movies/?id=tag.htm" TargetMode="External"/><Relationship Id="rId361" Type="http://schemas.openxmlformats.org/officeDocument/2006/relationships/hyperlink" Target="https://www.boxofficemojo.com/movies/?id=thedarkestminds.htm" TargetMode="External"/><Relationship Id="rId557" Type="http://schemas.openxmlformats.org/officeDocument/2006/relationships/hyperlink" Target="https://www.boxofficemojo.com/studio/chart/?studio=fathom.htm" TargetMode="External"/><Relationship Id="rId599" Type="http://schemas.openxmlformats.org/officeDocument/2006/relationships/hyperlink" Target="https://www.boxofficemojo.com/studio/chart/?studio=sonyclassics.htm" TargetMode="External"/><Relationship Id="rId196" Type="http://schemas.openxmlformats.org/officeDocument/2006/relationships/hyperlink" Target="https://www.boxofficemojo.com/movies/?id=firstman.htm" TargetMode="External"/><Relationship Id="rId417" Type="http://schemas.openxmlformats.org/officeDocument/2006/relationships/hyperlink" Target="https://www.boxofficemojo.com/schedule/?view=bydate&amp;release=theatrical&amp;date=2018-10-12&amp;p=.htm" TargetMode="External"/><Relationship Id="rId459" Type="http://schemas.openxmlformats.org/officeDocument/2006/relationships/hyperlink" Target="https://www.boxofficemojo.com/schedule/?view=bydate&amp;release=theatrical&amp;date=2018-09-25&amp;p=.htm" TargetMode="External"/><Relationship Id="rId16" Type="http://schemas.openxmlformats.org/officeDocument/2006/relationships/hyperlink" Target="https://www.boxofficemojo.com/movies/?id=foxmarvel18.htm" TargetMode="External"/><Relationship Id="rId221" Type="http://schemas.openxmlformats.org/officeDocument/2006/relationships/hyperlink" Target="https://www.boxofficemojo.com/studio/chart/?studio=fox.htm" TargetMode="External"/><Relationship Id="rId263" Type="http://schemas.openxmlformats.org/officeDocument/2006/relationships/hyperlink" Target="https://www.boxofficemojo.com/studio/chart/?studio=lionsgatesummit.htm" TargetMode="External"/><Relationship Id="rId319" Type="http://schemas.openxmlformats.org/officeDocument/2006/relationships/hyperlink" Target="https://www.boxofficemojo.com/movies/?id=paulapostleofchrist.htm" TargetMode="External"/><Relationship Id="rId470" Type="http://schemas.openxmlformats.org/officeDocument/2006/relationships/hyperlink" Target="https://www.boxofficemojo.com/studio/chart/?studio=reliancebigpictures.htm" TargetMode="External"/><Relationship Id="rId526" Type="http://schemas.openxmlformats.org/officeDocument/2006/relationships/hyperlink" Target="https://www.boxofficemojo.com/movies/?id=disobedience.htm" TargetMode="External"/><Relationship Id="rId37" Type="http://schemas.openxmlformats.org/officeDocument/2006/relationships/hyperlink" Target="https://www.boxofficemojo.com/movies/?id=astarisborn2018.htm" TargetMode="External"/><Relationship Id="rId58" Type="http://schemas.openxmlformats.org/officeDocument/2006/relationships/hyperlink" Target="https://www.boxofficemojo.com/movies/?id=wbevent2018.htm" TargetMode="External"/><Relationship Id="rId79" Type="http://schemas.openxmlformats.org/officeDocument/2006/relationships/hyperlink" Target="https://www.boxofficemojo.com/movies/?id=thenun.htm" TargetMode="External"/><Relationship Id="rId102" Type="http://schemas.openxmlformats.org/officeDocument/2006/relationships/hyperlink" Target="https://www.boxofficemojo.com/schedule/?view=bydate&amp;release=theatrical&amp;date=2018-02-09&amp;p=.htm" TargetMode="External"/><Relationship Id="rId123" Type="http://schemas.openxmlformats.org/officeDocument/2006/relationships/hyperlink" Target="https://www.boxofficemojo.com/schedule/?view=bydate&amp;release=theatrical&amp;date=2018-05-18&amp;p=.htm" TargetMode="External"/><Relationship Id="rId144" Type="http://schemas.openxmlformats.org/officeDocument/2006/relationships/hyperlink" Target="https://www.boxofficemojo.com/schedule/?view=bydate&amp;release=theatrical&amp;date=2018-03-23&amp;p=.htm" TargetMode="External"/><Relationship Id="rId330" Type="http://schemas.openxmlformats.org/officeDocument/2006/relationships/hyperlink" Target="https://www.boxofficemojo.com/schedule/?view=bydate&amp;release=theatrical&amp;date=2018-12-07&amp;p=.htm" TargetMode="External"/><Relationship Id="rId547" Type="http://schemas.openxmlformats.org/officeDocument/2006/relationships/hyperlink" Target="https://www.boxofficemojo.com/movies/?id=shoplifters.htm" TargetMode="External"/><Relationship Id="rId568" Type="http://schemas.openxmlformats.org/officeDocument/2006/relationships/hyperlink" Target="https://www.boxofficemojo.com/movies/?id=bharatanenenu.htm" TargetMode="External"/><Relationship Id="rId589" Type="http://schemas.openxmlformats.org/officeDocument/2006/relationships/hyperlink" Target="https://www.boxofficemojo.com/movies/?id=papillon2018.htm" TargetMode="External"/><Relationship Id="rId90" Type="http://schemas.openxmlformats.org/officeDocument/2006/relationships/hyperlink" Target="https://www.boxofficemojo.com/schedule/?view=bydate&amp;release=theatrical&amp;date=2018-12-14&amp;p=.htm" TargetMode="External"/><Relationship Id="rId165" Type="http://schemas.openxmlformats.org/officeDocument/2006/relationships/hyperlink" Target="https://www.boxofficemojo.com/schedule/?view=bydate&amp;release=theatrical&amp;date=2018-09-14&amp;p=.htm" TargetMode="External"/><Relationship Id="rId186" Type="http://schemas.openxmlformats.org/officeDocument/2006/relationships/hyperlink" Target="https://www.boxofficemojo.com/schedule/?view=bydate&amp;release=theatrical&amp;date=2018-10-12&amp;p=.htm" TargetMode="External"/><Relationship Id="rId351" Type="http://schemas.openxmlformats.org/officeDocument/2006/relationships/hyperlink" Target="https://www.boxofficemojo.com/schedule/?view=bydate&amp;release=theatrical&amp;date=2018-11-30&amp;p=.htm" TargetMode="External"/><Relationship Id="rId372" Type="http://schemas.openxmlformats.org/officeDocument/2006/relationships/hyperlink" Target="https://www.boxofficemojo.com/schedule/?view=bydate&amp;release=theatrical&amp;date=2018-01-25&amp;p=.htm" TargetMode="External"/><Relationship Id="rId393" Type="http://schemas.openxmlformats.org/officeDocument/2006/relationships/hyperlink" Target="https://www.boxofficemojo.com/schedule/?view=bydate&amp;release=theatrical&amp;date=2018-08-17&amp;p=.htm" TargetMode="External"/><Relationship Id="rId407" Type="http://schemas.openxmlformats.org/officeDocument/2006/relationships/hyperlink" Target="https://www.boxofficemojo.com/studio/chart/?studio=ifc.htm" TargetMode="External"/><Relationship Id="rId428" Type="http://schemas.openxmlformats.org/officeDocument/2006/relationships/hyperlink" Target="https://www.boxofficemojo.com/studio/chart/?studio=globalroad.htm" TargetMode="External"/><Relationship Id="rId449" Type="http://schemas.openxmlformats.org/officeDocument/2006/relationships/hyperlink" Target="https://www.boxofficemojo.com/studio/chart/?studio=bleeckerstreet.htm" TargetMode="External"/><Relationship Id="rId211" Type="http://schemas.openxmlformats.org/officeDocument/2006/relationships/hyperlink" Target="https://www.boxofficemojo.com/movies/?id=widows.htm" TargetMode="External"/><Relationship Id="rId232" Type="http://schemas.openxmlformats.org/officeDocument/2006/relationships/hyperlink" Target="https://www.boxofficemojo.com/movies/?id=mile22.htm" TargetMode="External"/><Relationship Id="rId253" Type="http://schemas.openxmlformats.org/officeDocument/2006/relationships/hyperlink" Target="https://www.boxofficemojo.com/movies/?id=untitledtylerperrymovie.htm" TargetMode="External"/><Relationship Id="rId274" Type="http://schemas.openxmlformats.org/officeDocument/2006/relationships/hyperlink" Target="https://www.boxofficemojo.com/movies/?id=wbanimation62018.htm" TargetMode="External"/><Relationship Id="rId295" Type="http://schemas.openxmlformats.org/officeDocument/2006/relationships/hyperlink" Target="https://www.boxofficemojo.com/movies/?id=bemyneighbor.htm" TargetMode="External"/><Relationship Id="rId309" Type="http://schemas.openxmlformats.org/officeDocument/2006/relationships/hyperlink" Target="https://www.boxofficemojo.com/schedule/?view=bydate&amp;release=theatrical&amp;date=2018-06-13&amp;p=.htm" TargetMode="External"/><Relationship Id="rId460" Type="http://schemas.openxmlformats.org/officeDocument/2006/relationships/hyperlink" Target="https://www.boxofficemojo.com/movies/?id=godsnotdead3.htm" TargetMode="External"/><Relationship Id="rId481" Type="http://schemas.openxmlformats.org/officeDocument/2006/relationships/hyperlink" Target="https://www.boxofficemojo.com/movies/?id=stanollie.htm" TargetMode="External"/><Relationship Id="rId516" Type="http://schemas.openxmlformats.org/officeDocument/2006/relationships/hyperlink" Target="https://www.boxofficemojo.com/schedule/?view=bydate&amp;release=theatrical&amp;date=2018-10-12&amp;p=.htm" TargetMode="External"/><Relationship Id="rId27" Type="http://schemas.openxmlformats.org/officeDocument/2006/relationships/hyperlink" Target="https://www.boxofficemojo.com/schedule/?view=bydate&amp;release=theatrical&amp;date=2018-07-06&amp;p=.htm" TargetMode="External"/><Relationship Id="rId48" Type="http://schemas.openxmlformats.org/officeDocument/2006/relationships/hyperlink" Target="https://www.boxofficemojo.com/schedule/?view=bydate&amp;release=theatrical&amp;date=2018-12-14&amp;p=.htm" TargetMode="External"/><Relationship Id="rId69" Type="http://schemas.openxmlformats.org/officeDocument/2006/relationships/hyperlink" Target="https://www.boxofficemojo.com/schedule/?view=bydate&amp;release=theatrical&amp;date=2018-06-08&amp;p=.htm" TargetMode="External"/><Relationship Id="rId113" Type="http://schemas.openxmlformats.org/officeDocument/2006/relationships/hyperlink" Target="https://www.boxofficemojo.com/studio/chart/?studio=universal.htm" TargetMode="External"/><Relationship Id="rId134" Type="http://schemas.openxmlformats.org/officeDocument/2006/relationships/hyperlink" Target="https://www.boxofficemojo.com/studio/chart/?studio=paramount.htm" TargetMode="External"/><Relationship Id="rId320" Type="http://schemas.openxmlformats.org/officeDocument/2006/relationships/hyperlink" Target="https://www.boxofficemojo.com/studio/chart/?studio=affirm.htm" TargetMode="External"/><Relationship Id="rId537" Type="http://schemas.openxmlformats.org/officeDocument/2006/relationships/hyperlink" Target="https://www.boxofficemojo.com/schedule/?view=bydate&amp;release=theatrical&amp;date=2018-05-04&amp;p=.htm" TargetMode="External"/><Relationship Id="rId558" Type="http://schemas.openxmlformats.org/officeDocument/2006/relationships/hyperlink" Target="https://www.boxofficemojo.com/schedule/?view=bydate&amp;release=theatrical&amp;date=2018-08-02&amp;p=.htm" TargetMode="External"/><Relationship Id="rId579" Type="http://schemas.openxmlformats.org/officeDocument/2006/relationships/hyperlink" Target="https://www.boxofficemojo.com/schedule/?view=bydate&amp;release=theatrical&amp;date=2018-04-13&amp;p=.htm" TargetMode="External"/><Relationship Id="rId80" Type="http://schemas.openxmlformats.org/officeDocument/2006/relationships/hyperlink" Target="https://www.boxofficemojo.com/studio/chart/?studio=wb-newline.htm" TargetMode="External"/><Relationship Id="rId155" Type="http://schemas.openxmlformats.org/officeDocument/2006/relationships/hyperlink" Target="https://www.boxofficemojo.com/studio/chart/?studio=wb-newline.htm" TargetMode="External"/><Relationship Id="rId176" Type="http://schemas.openxmlformats.org/officeDocument/2006/relationships/hyperlink" Target="https://www.boxofficemojo.com/studio/chart/?studio=focus.htm" TargetMode="External"/><Relationship Id="rId197" Type="http://schemas.openxmlformats.org/officeDocument/2006/relationships/hyperlink" Target="https://www.boxofficemojo.com/studio/chart/?studio=universal.htm" TargetMode="External"/><Relationship Id="rId341" Type="http://schemas.openxmlformats.org/officeDocument/2006/relationships/hyperlink" Target="https://www.boxofficemojo.com/studio/chart/?studio=lionsgatesummit.htm" TargetMode="External"/><Relationship Id="rId362" Type="http://schemas.openxmlformats.org/officeDocument/2006/relationships/hyperlink" Target="https://www.boxofficemojo.com/studio/chart/?studio=fox.htm" TargetMode="External"/><Relationship Id="rId383" Type="http://schemas.openxmlformats.org/officeDocument/2006/relationships/hyperlink" Target="https://www.boxofficemojo.com/studio/chart/?studio=mirrld.htm" TargetMode="External"/><Relationship Id="rId418" Type="http://schemas.openxmlformats.org/officeDocument/2006/relationships/hyperlink" Target="https://www.boxofficemojo.com/movies/?id=mid90s.htm" TargetMode="External"/><Relationship Id="rId439" Type="http://schemas.openxmlformats.org/officeDocument/2006/relationships/hyperlink" Target="https://www.boxofficemojo.com/movies/?id=hurricaneheist.htm" TargetMode="External"/><Relationship Id="rId590" Type="http://schemas.openxmlformats.org/officeDocument/2006/relationships/hyperlink" Target="https://www.boxofficemojo.com/studio/chart/?studio=bleeckerstreet.htm" TargetMode="External"/><Relationship Id="rId201" Type="http://schemas.openxmlformats.org/officeDocument/2006/relationships/hyperlink" Target="https://www.boxofficemojo.com/schedule/?view=bydate&amp;release=theatrical&amp;date=2018-06-08&amp;p=.htm" TargetMode="External"/><Relationship Id="rId222" Type="http://schemas.openxmlformats.org/officeDocument/2006/relationships/hyperlink" Target="https://www.boxofficemojo.com/schedule/?view=bydate&amp;release=theatrical&amp;date=2018-03-16&amp;p=.htm" TargetMode="External"/><Relationship Id="rId243" Type="http://schemas.openxmlformats.org/officeDocument/2006/relationships/hyperlink" Target="https://www.boxofficemojo.com/schedule/?view=bydate&amp;release=theatrical&amp;date=2018-03-02&amp;p=.htm" TargetMode="External"/><Relationship Id="rId264" Type="http://schemas.openxmlformats.org/officeDocument/2006/relationships/hyperlink" Target="https://www.boxofficemojo.com/schedule/?view=bydate&amp;release=theatrical&amp;date=2018-11-21&amp;p=.htm" TargetMode="External"/><Relationship Id="rId285" Type="http://schemas.openxmlformats.org/officeDocument/2006/relationships/hyperlink" Target="https://www.boxofficemojo.com/schedule/?view=bydate&amp;release=theatrical&amp;date=2018-02-02&amp;p=.htm" TargetMode="External"/><Relationship Id="rId450" Type="http://schemas.openxmlformats.org/officeDocument/2006/relationships/hyperlink" Target="https://www.boxofficemojo.com/schedule/?view=bydate&amp;release=theatrical&amp;date=2018-06-29&amp;p=.htm" TargetMode="External"/><Relationship Id="rId471" Type="http://schemas.openxmlformats.org/officeDocument/2006/relationships/hyperlink" Target="https://www.boxofficemojo.com/schedule/?view=bydate&amp;release=theatrical&amp;date=2018-12-28&amp;p=.htm" TargetMode="External"/><Relationship Id="rId506" Type="http://schemas.openxmlformats.org/officeDocument/2006/relationships/hyperlink" Target="https://www.boxofficemojo.com/studio/chart/?studio=amazon.htm" TargetMode="External"/><Relationship Id="rId17" Type="http://schemas.openxmlformats.org/officeDocument/2006/relationships/hyperlink" Target="https://www.boxofficemojo.com/studio/chart/?studio=fox.htm" TargetMode="External"/><Relationship Id="rId38" Type="http://schemas.openxmlformats.org/officeDocument/2006/relationships/hyperlink" Target="https://www.boxofficemojo.com/studio/chart/?studio=warnerbros.htm" TargetMode="External"/><Relationship Id="rId59" Type="http://schemas.openxmlformats.org/officeDocument/2006/relationships/hyperlink" Target="https://www.boxofficemojo.com/studio/chart/?studio=warnerbros.htm" TargetMode="External"/><Relationship Id="rId103" Type="http://schemas.openxmlformats.org/officeDocument/2006/relationships/hyperlink" Target="https://www.boxofficemojo.com/movies/?id=disneyfairytale2017.htm" TargetMode="External"/><Relationship Id="rId124" Type="http://schemas.openxmlformats.org/officeDocument/2006/relationships/hyperlink" Target="https://www.boxofficemojo.com/movies/?id=thehousewithaclockinitswalls.htm" TargetMode="External"/><Relationship Id="rId310" Type="http://schemas.openxmlformats.org/officeDocument/2006/relationships/hyperlink" Target="https://www.boxofficemojo.com/movies/?id=showdogs.htm" TargetMode="External"/><Relationship Id="rId492" Type="http://schemas.openxmlformats.org/officeDocument/2006/relationships/hyperlink" Target="https://www.boxofficemojo.com/schedule/?view=bydate&amp;release=theatrical&amp;date=2018-06-15&amp;p=.htm" TargetMode="External"/><Relationship Id="rId527" Type="http://schemas.openxmlformats.org/officeDocument/2006/relationships/hyperlink" Target="https://www.boxofficemojo.com/studio/chart/?studio=bleeckerstreet.htm" TargetMode="External"/><Relationship Id="rId548" Type="http://schemas.openxmlformats.org/officeDocument/2006/relationships/hyperlink" Target="https://www.boxofficemojo.com/studio/chart/?studio=magnolia.htm" TargetMode="External"/><Relationship Id="rId569" Type="http://schemas.openxmlformats.org/officeDocument/2006/relationships/hyperlink" Target="https://www.boxofficemojo.com/studio/chart/?studio=greatindiafilms.htm" TargetMode="External"/><Relationship Id="rId70" Type="http://schemas.openxmlformats.org/officeDocument/2006/relationships/hyperlink" Target="https://www.boxofficemojo.com/movies/?id=readyplayerone.htm" TargetMode="External"/><Relationship Id="rId91" Type="http://schemas.openxmlformats.org/officeDocument/2006/relationships/hyperlink" Target="https://www.boxofficemojo.com/movies/?id=theequalizer2.htm" TargetMode="External"/><Relationship Id="rId145" Type="http://schemas.openxmlformats.org/officeDocument/2006/relationships/hyperlink" Target="https://www.boxofficemojo.com/movies/?id=dcfilm0318.htm" TargetMode="External"/><Relationship Id="rId166" Type="http://schemas.openxmlformats.org/officeDocument/2006/relationships/hyperlink" Target="https://www.boxofficemojo.com/movies/?id=overboard2018.htm" TargetMode="External"/><Relationship Id="rId187" Type="http://schemas.openxmlformats.org/officeDocument/2006/relationships/hyperlink" Target="https://www.boxofficemojo.com/movies/?id=dickcheneyfilm.htm" TargetMode="External"/><Relationship Id="rId331" Type="http://schemas.openxmlformats.org/officeDocument/2006/relationships/hyperlink" Target="https://www.boxofficemojo.com/movies/?id=forevermygirl.htm" TargetMode="External"/><Relationship Id="rId352" Type="http://schemas.openxmlformats.org/officeDocument/2006/relationships/hyperlink" Target="https://www.boxofficemojo.com/movies/?id=ifbealestreetcouldtalk.htm" TargetMode="External"/><Relationship Id="rId373" Type="http://schemas.openxmlformats.org/officeDocument/2006/relationships/hyperlink" Target="https://www.boxofficemojo.com/movies/?id=oldmanthegun.htm" TargetMode="External"/><Relationship Id="rId394" Type="http://schemas.openxmlformats.org/officeDocument/2006/relationships/hyperlink" Target="https://www.boxofficemojo.com/movies/?id=traffik.htm" TargetMode="External"/><Relationship Id="rId408" Type="http://schemas.openxmlformats.org/officeDocument/2006/relationships/hyperlink" Target="https://www.boxofficemojo.com/schedule/?view=bydate&amp;release=theatrical&amp;date=2018-03-09&amp;p=.htm" TargetMode="External"/><Relationship Id="rId429" Type="http://schemas.openxmlformats.org/officeDocument/2006/relationships/hyperlink" Target="https://www.boxofficemojo.com/schedule/?view=bydate&amp;release=theatrical&amp;date=2018-06-08&amp;p=.htm" TargetMode="External"/><Relationship Id="rId580" Type="http://schemas.openxmlformats.org/officeDocument/2006/relationships/hyperlink" Target="https://www.boxofficemojo.com/movies/?id=maryandthewitchsflower.htm" TargetMode="External"/><Relationship Id="rId1" Type="http://schemas.openxmlformats.org/officeDocument/2006/relationships/hyperlink" Target="https://www.boxofficemojo.com/movies/?id=marvel2017b.htm" TargetMode="External"/><Relationship Id="rId212" Type="http://schemas.openxmlformats.org/officeDocument/2006/relationships/hyperlink" Target="https://www.boxofficemojo.com/studio/chart/?studio=fox.htm" TargetMode="External"/><Relationship Id="rId233" Type="http://schemas.openxmlformats.org/officeDocument/2006/relationships/hyperlink" Target="https://www.boxofficemojo.com/studio/chart/?studio=stx.htm" TargetMode="External"/><Relationship Id="rId254" Type="http://schemas.openxmlformats.org/officeDocument/2006/relationships/hyperlink" Target="https://www.boxofficemojo.com/studio/chart/?studio=paramount.htm" TargetMode="External"/><Relationship Id="rId440" Type="http://schemas.openxmlformats.org/officeDocument/2006/relationships/hyperlink" Target="https://www.boxofficemojo.com/studio/chart/?studio=entertainmentstudios.htm" TargetMode="External"/><Relationship Id="rId28" Type="http://schemas.openxmlformats.org/officeDocument/2006/relationships/hyperlink" Target="https://www.boxofficemojo.com/movies/?id=untitledhansolostarwarsanthologyfilm.htm" TargetMode="External"/><Relationship Id="rId49" Type="http://schemas.openxmlformats.org/officeDocument/2006/relationships/hyperlink" Target="https://www.boxofficemojo.com/movies/?id=crazyrichasians.htm" TargetMode="External"/><Relationship Id="rId114" Type="http://schemas.openxmlformats.org/officeDocument/2006/relationships/hyperlink" Target="https://www.boxofficemojo.com/schedule/?view=bydate&amp;release=theatrical&amp;date=2018-09-28&amp;p=.htm" TargetMode="External"/><Relationship Id="rId275" Type="http://schemas.openxmlformats.org/officeDocument/2006/relationships/hyperlink" Target="https://www.boxofficemojo.com/studio/chart/?studio=warnerbros.htm" TargetMode="External"/><Relationship Id="rId296" Type="http://schemas.openxmlformats.org/officeDocument/2006/relationships/hyperlink" Target="https://www.boxofficemojo.com/studio/chart/?studio=focus.htm" TargetMode="External"/><Relationship Id="rId300" Type="http://schemas.openxmlformats.org/officeDocument/2006/relationships/hyperlink" Target="https://www.boxofficemojo.com/schedule/?view=bydate&amp;release=theatrical&amp;date=2018-11-09&amp;p=.htm" TargetMode="External"/><Relationship Id="rId461" Type="http://schemas.openxmlformats.org/officeDocument/2006/relationships/hyperlink" Target="https://www.boxofficemojo.com/studio/chart/?studio=pureflix.htm" TargetMode="External"/><Relationship Id="rId482" Type="http://schemas.openxmlformats.org/officeDocument/2006/relationships/hyperlink" Target="https://www.boxofficemojo.com/studio/chart/?studio=sonyclassics.htm" TargetMode="External"/><Relationship Id="rId517" Type="http://schemas.openxmlformats.org/officeDocument/2006/relationships/hyperlink" Target="https://www.boxofficemojo.com/movies/?id=coldwar2018.htm" TargetMode="External"/><Relationship Id="rId538" Type="http://schemas.openxmlformats.org/officeDocument/2006/relationships/hyperlink" Target="https://www.boxofficemojo.com/movies/?id=untitledentebbeproject.htm" TargetMode="External"/><Relationship Id="rId559" Type="http://schemas.openxmlformats.org/officeDocument/2006/relationships/hyperlink" Target="https://www.boxofficemojo.com/movies/?id=americananimals.htm" TargetMode="External"/><Relationship Id="rId60" Type="http://schemas.openxmlformats.org/officeDocument/2006/relationships/hyperlink" Target="https://www.boxofficemojo.com/schedule/?view=bydate&amp;release=theatrical&amp;date=2018-11-16&amp;p=.htm" TargetMode="External"/><Relationship Id="rId81" Type="http://schemas.openxmlformats.org/officeDocument/2006/relationships/hyperlink" Target="https://www.boxofficemojo.com/schedule/?view=bydate&amp;release=theatrical&amp;date=2018-09-07&amp;p=.htm" TargetMode="External"/><Relationship Id="rId135" Type="http://schemas.openxmlformats.org/officeDocument/2006/relationships/hyperlink" Target="https://www.boxofficemojo.com/schedule/?view=bydate&amp;release=theatrical&amp;date=2018-11-16&amp;p=.htm" TargetMode="External"/><Relationship Id="rId156" Type="http://schemas.openxmlformats.org/officeDocument/2006/relationships/hyperlink" Target="https://www.boxofficemojo.com/schedule/?view=bydate&amp;release=theatrical&amp;date=2018-06-15&amp;p=.htm" TargetMode="External"/><Relationship Id="rId177" Type="http://schemas.openxmlformats.org/officeDocument/2006/relationships/hyperlink" Target="https://www.boxofficemojo.com/schedule/?view=bydate&amp;release=theatrical&amp;date=2018-08-10&amp;p=.htm" TargetMode="External"/><Relationship Id="rId198" Type="http://schemas.openxmlformats.org/officeDocument/2006/relationships/hyperlink" Target="https://www.boxofficemojo.com/schedule/?view=bydate&amp;release=theatrical&amp;date=2018-10-12&amp;p=.htm" TargetMode="External"/><Relationship Id="rId321" Type="http://schemas.openxmlformats.org/officeDocument/2006/relationships/hyperlink" Target="https://www.boxofficemojo.com/schedule/?view=bydate&amp;release=theatrical&amp;date=2018-03-23&amp;p=.htm" TargetMode="External"/><Relationship Id="rId342" Type="http://schemas.openxmlformats.org/officeDocument/2006/relationships/hyperlink" Target="https://www.boxofficemojo.com/schedule/?view=bydate&amp;release=theatrical&amp;date=2018-10-26&amp;p=.htm" TargetMode="External"/><Relationship Id="rId363" Type="http://schemas.openxmlformats.org/officeDocument/2006/relationships/hyperlink" Target="https://www.boxofficemojo.com/schedule/?view=bydate&amp;release=theatrical&amp;date=2018-08-03&amp;p=.htm" TargetMode="External"/><Relationship Id="rId384" Type="http://schemas.openxmlformats.org/officeDocument/2006/relationships/hyperlink" Target="https://www.boxofficemojo.com/schedule/?view=bydate&amp;release=theatrical&amp;date=2018-04-06&amp;p=.htm" TargetMode="External"/><Relationship Id="rId419" Type="http://schemas.openxmlformats.org/officeDocument/2006/relationships/hyperlink" Target="https://www.boxofficemojo.com/studio/chart/?studio=a24.htm" TargetMode="External"/><Relationship Id="rId570" Type="http://schemas.openxmlformats.org/officeDocument/2006/relationships/hyperlink" Target="https://www.boxofficemojo.com/schedule/?view=bydate&amp;release=theatrical&amp;date=2018-04-20&amp;p=.htm" TargetMode="External"/><Relationship Id="rId591" Type="http://schemas.openxmlformats.org/officeDocument/2006/relationships/hyperlink" Target="https://www.boxofficemojo.com/schedule/?view=bydate&amp;release=theatrical&amp;date=2018-08-24&amp;p=.htm" TargetMode="External"/><Relationship Id="rId202" Type="http://schemas.openxmlformats.org/officeDocument/2006/relationships/hyperlink" Target="https://www.boxofficemojo.com/movies/?id=acrimony.htm" TargetMode="External"/><Relationship Id="rId223" Type="http://schemas.openxmlformats.org/officeDocument/2006/relationships/hyperlink" Target="https://www.boxofficemojo.com/movies/?id=secondact.htm" TargetMode="External"/><Relationship Id="rId244" Type="http://schemas.openxmlformats.org/officeDocument/2006/relationships/hyperlink" Target="https://www.boxofficemojo.com/movies/?id=thespywhodumpedme.htm" TargetMode="External"/><Relationship Id="rId430" Type="http://schemas.openxmlformats.org/officeDocument/2006/relationships/hyperlink" Target="https://www.boxofficemojo.com/movies/?id=axl.htm" TargetMode="External"/><Relationship Id="rId18" Type="http://schemas.openxmlformats.org/officeDocument/2006/relationships/hyperlink" Target="https://www.boxofficemojo.com/schedule/?view=bydate&amp;release=theatrical&amp;date=2018-05-18&amp;p=.htm" TargetMode="External"/><Relationship Id="rId39" Type="http://schemas.openxmlformats.org/officeDocument/2006/relationships/hyperlink" Target="https://www.boxofficemojo.com/schedule/?view=bydate&amp;release=theatrical&amp;date=2018-10-05&amp;p=.htm" TargetMode="External"/><Relationship Id="rId265" Type="http://schemas.openxmlformats.org/officeDocument/2006/relationships/hyperlink" Target="https://www.boxofficemojo.com/movies/?id=supertroopers2.htm" TargetMode="External"/><Relationship Id="rId286" Type="http://schemas.openxmlformats.org/officeDocument/2006/relationships/hyperlink" Target="https://www.boxofficemojo.com/movies/?id=strangers2.htm" TargetMode="External"/><Relationship Id="rId451" Type="http://schemas.openxmlformats.org/officeDocument/2006/relationships/hyperlink" Target="https://www.boxofficemojo.com/movies/?id=deathofanation.htm" TargetMode="External"/><Relationship Id="rId472" Type="http://schemas.openxmlformats.org/officeDocument/2006/relationships/hyperlink" Target="https://www.boxofficemojo.com/movies/?id=actionpoint.htm" TargetMode="External"/><Relationship Id="rId493" Type="http://schemas.openxmlformats.org/officeDocument/2006/relationships/hyperlink" Target="https://www.boxofficemojo.com/movies/?id=blindspotting.htm" TargetMode="External"/><Relationship Id="rId507" Type="http://schemas.openxmlformats.org/officeDocument/2006/relationships/hyperlink" Target="https://www.boxofficemojo.com/schedule/?view=bydate&amp;release=theatrical&amp;date=2018-09-21&amp;p=.htm" TargetMode="External"/><Relationship Id="rId528" Type="http://schemas.openxmlformats.org/officeDocument/2006/relationships/hyperlink" Target="https://www.boxofficemojo.com/schedule/?view=bydate&amp;release=theatrical&amp;date=2018-04-27&amp;p=.htm" TargetMode="External"/><Relationship Id="rId549" Type="http://schemas.openxmlformats.org/officeDocument/2006/relationships/hyperlink" Target="https://www.boxofficemojo.com/schedule/?view=bydate&amp;release=theatrical&amp;date=2018-11-23&amp;p=.htm" TargetMode="External"/><Relationship Id="rId50" Type="http://schemas.openxmlformats.org/officeDocument/2006/relationships/hyperlink" Target="https://www.boxofficemojo.com/studio/chart/?studio=warnerbros.htm" TargetMode="External"/><Relationship Id="rId104" Type="http://schemas.openxmlformats.org/officeDocument/2006/relationships/hyperlink" Target="https://www.boxofficemojo.com/studio/chart/?studio=buenavista.htm" TargetMode="External"/><Relationship Id="rId125" Type="http://schemas.openxmlformats.org/officeDocument/2006/relationships/hyperlink" Target="https://www.boxofficemojo.com/studio/chart/?studio=universal.htm" TargetMode="External"/><Relationship Id="rId146" Type="http://schemas.openxmlformats.org/officeDocument/2006/relationships/hyperlink" Target="https://www.boxofficemojo.com/studio/chart/?studio=warnerbros.htm" TargetMode="External"/><Relationship Id="rId167" Type="http://schemas.openxmlformats.org/officeDocument/2006/relationships/hyperlink" Target="https://www.boxofficemojo.com/studio/chart/?studio=pantelion.htm" TargetMode="External"/><Relationship Id="rId188" Type="http://schemas.openxmlformats.org/officeDocument/2006/relationships/hyperlink" Target="https://www.boxofficemojo.com/studio/chart/?studio=annapurna.htm" TargetMode="External"/><Relationship Id="rId311" Type="http://schemas.openxmlformats.org/officeDocument/2006/relationships/hyperlink" Target="https://www.boxofficemojo.com/studio/chart/?studio=globalroad.htm" TargetMode="External"/><Relationship Id="rId332" Type="http://schemas.openxmlformats.org/officeDocument/2006/relationships/hyperlink" Target="https://www.boxofficemojo.com/studio/chart/?studio=roadsideattractions.htm" TargetMode="External"/><Relationship Id="rId353" Type="http://schemas.openxmlformats.org/officeDocument/2006/relationships/hyperlink" Target="https://www.boxofficemojo.com/studio/chart/?studio=annapurna.htm" TargetMode="External"/><Relationship Id="rId374" Type="http://schemas.openxmlformats.org/officeDocument/2006/relationships/hyperlink" Target="https://www.boxofficemojo.com/studio/chart/?studio=foxsearchlight.htm" TargetMode="External"/><Relationship Id="rId395" Type="http://schemas.openxmlformats.org/officeDocument/2006/relationships/hyperlink" Target="https://www.boxofficemojo.com/studio/chart/?studio=lionsgate.htm" TargetMode="External"/><Relationship Id="rId409" Type="http://schemas.openxmlformats.org/officeDocument/2006/relationships/hyperlink" Target="https://www.boxofficemojo.com/movies/?id=sanju.htm" TargetMode="External"/><Relationship Id="rId560" Type="http://schemas.openxmlformats.org/officeDocument/2006/relationships/hyperlink" Target="https://www.boxofficemojo.com/studio/chart/?studio=orchard.htm" TargetMode="External"/><Relationship Id="rId581" Type="http://schemas.openxmlformats.org/officeDocument/2006/relationships/hyperlink" Target="https://www.boxofficemojo.com/studio/chart/?studio=gkids.htm" TargetMode="External"/><Relationship Id="rId71" Type="http://schemas.openxmlformats.org/officeDocument/2006/relationships/hyperlink" Target="https://www.boxofficemojo.com/studio/chart/?studio=warnerbros.htm" TargetMode="External"/><Relationship Id="rId92" Type="http://schemas.openxmlformats.org/officeDocument/2006/relationships/hyperlink" Target="https://www.boxofficemojo.com/studio/chart/?studio=sony.htm" TargetMode="External"/><Relationship Id="rId213" Type="http://schemas.openxmlformats.org/officeDocument/2006/relationships/hyperlink" Target="https://www.boxofficemojo.com/schedule/?view=bydate&amp;release=theatrical&amp;date=2018-11-16&amp;p=.htm" TargetMode="External"/><Relationship Id="rId234" Type="http://schemas.openxmlformats.org/officeDocument/2006/relationships/hyperlink" Target="https://www.boxofficemojo.com/schedule/?view=bydate&amp;release=theatrical&amp;date=2018-08-17&amp;p=.htm" TargetMode="External"/><Relationship Id="rId420" Type="http://schemas.openxmlformats.org/officeDocument/2006/relationships/hyperlink" Target="https://www.boxofficemojo.com/schedule/?view=bydate&amp;release=theatrical&amp;date=2018-10-19&amp;p=.htm" TargetMode="External"/><Relationship Id="rId2" Type="http://schemas.openxmlformats.org/officeDocument/2006/relationships/hyperlink" Target="https://www.boxofficemojo.com/studio/chart/?studio=buenavista.htm" TargetMode="External"/><Relationship Id="rId29" Type="http://schemas.openxmlformats.org/officeDocument/2006/relationships/hyperlink" Target="https://www.boxofficemojo.com/studio/chart/?studio=buenavista.htm" TargetMode="External"/><Relationship Id="rId255" Type="http://schemas.openxmlformats.org/officeDocument/2006/relationships/hyperlink" Target="https://www.boxofficemojo.com/schedule/?view=bydate&amp;release=theatrical&amp;date=2018-11-02&amp;p=.htm" TargetMode="External"/><Relationship Id="rId276" Type="http://schemas.openxmlformats.org/officeDocument/2006/relationships/hyperlink" Target="https://www.boxofficemojo.com/schedule/?view=bydate&amp;release=theatrical&amp;date=2018-07-27&amp;p=.htm" TargetMode="External"/><Relationship Id="rId297" Type="http://schemas.openxmlformats.org/officeDocument/2006/relationships/hyperlink" Target="https://www.boxofficemojo.com/schedule/?view=bydate&amp;release=theatrical&amp;date=2018-06-08&amp;p=.htm" TargetMode="External"/><Relationship Id="rId441" Type="http://schemas.openxmlformats.org/officeDocument/2006/relationships/hyperlink" Target="https://www.boxofficemojo.com/schedule/?view=bydate&amp;release=theatrical&amp;date=2018-03-09&amp;p=.htm" TargetMode="External"/><Relationship Id="rId462" Type="http://schemas.openxmlformats.org/officeDocument/2006/relationships/hyperlink" Target="https://www.boxofficemojo.com/schedule/?view=bydate&amp;release=theatrical&amp;date=2018-03-30&amp;p=.htm" TargetMode="External"/><Relationship Id="rId483" Type="http://schemas.openxmlformats.org/officeDocument/2006/relationships/hyperlink" Target="https://www.boxofficemojo.com/schedule/?view=bydate&amp;release=theatrical&amp;date=2018-12-28&amp;p=.htm" TargetMode="External"/><Relationship Id="rId518" Type="http://schemas.openxmlformats.org/officeDocument/2006/relationships/hyperlink" Target="https://www.boxofficemojo.com/studio/chart/?studio=amazon.htm" TargetMode="External"/><Relationship Id="rId539" Type="http://schemas.openxmlformats.org/officeDocument/2006/relationships/hyperlink" Target="https://www.boxofficemojo.com/studio/chart/?studio=focus.htm" TargetMode="External"/><Relationship Id="rId40" Type="http://schemas.openxmlformats.org/officeDocument/2006/relationships/hyperlink" Target="https://www.boxofficemojo.com/movies/?id=wreckitralph2.htm" TargetMode="External"/><Relationship Id="rId115" Type="http://schemas.openxmlformats.org/officeDocument/2006/relationships/hyperlink" Target="https://www.boxofficemojo.com/movies/?id=purge4.htm" TargetMode="External"/><Relationship Id="rId136" Type="http://schemas.openxmlformats.org/officeDocument/2006/relationships/hyperlink" Target="https://www.boxofficemojo.com/movies/?id=greenbook.htm" TargetMode="External"/><Relationship Id="rId157" Type="http://schemas.openxmlformats.org/officeDocument/2006/relationships/hyperlink" Target="https://www.boxofficemojo.com/movies/?id=asimplefavor.htm" TargetMode="External"/><Relationship Id="rId178" Type="http://schemas.openxmlformats.org/officeDocument/2006/relationships/hyperlink" Target="https://www.boxofficemojo.com/movies/?id=redsparrow.htm" TargetMode="External"/><Relationship Id="rId301" Type="http://schemas.openxmlformats.org/officeDocument/2006/relationships/hyperlink" Target="https://www.boxofficemojo.com/movies/?id=proudmary.htm" TargetMode="External"/><Relationship Id="rId322" Type="http://schemas.openxmlformats.org/officeDocument/2006/relationships/hyperlink" Target="https://www.boxofficemojo.com/movies/?id=sorrytobotheryou.htm" TargetMode="External"/><Relationship Id="rId343" Type="http://schemas.openxmlformats.org/officeDocument/2006/relationships/hyperlink" Target="https://www.boxofficemojo.com/movies/?id=theyshallnotgrowold.htm" TargetMode="External"/><Relationship Id="rId364" Type="http://schemas.openxmlformats.org/officeDocument/2006/relationships/hyperlink" Target="https://www.boxofficemojo.com/movies/?id=threeidenticalstrangers.htm" TargetMode="External"/><Relationship Id="rId550" Type="http://schemas.openxmlformats.org/officeDocument/2006/relationships/hyperlink" Target="https://www.boxofficemojo.com/movies/?id=thoroughbreds.htm" TargetMode="External"/><Relationship Id="rId61" Type="http://schemas.openxmlformats.org/officeDocument/2006/relationships/hyperlink" Target="https://www.boxofficemojo.com/movies/?id=halloween2018.htm" TargetMode="External"/><Relationship Id="rId82" Type="http://schemas.openxmlformats.org/officeDocument/2006/relationships/hyperlink" Target="https://www.boxofficemojo.com/movies/?id=creed2.htm" TargetMode="External"/><Relationship Id="rId199" Type="http://schemas.openxmlformats.org/officeDocument/2006/relationships/hyperlink" Target="https://www.boxofficemojo.com/movies/?id=a24horrora.htm" TargetMode="External"/><Relationship Id="rId203" Type="http://schemas.openxmlformats.org/officeDocument/2006/relationships/hyperlink" Target="https://www.boxofficemojo.com/studio/chart/?studio=lionsgate.htm" TargetMode="External"/><Relationship Id="rId385" Type="http://schemas.openxmlformats.org/officeDocument/2006/relationships/hyperlink" Target="https://www.boxofficemojo.com/movies/?id=midnightsun.htm" TargetMode="External"/><Relationship Id="rId571" Type="http://schemas.openxmlformats.org/officeDocument/2006/relationships/hyperlink" Target="https://www.boxofficemojo.com/movies/?id=youwereneverreallyhere.htm" TargetMode="External"/><Relationship Id="rId592" Type="http://schemas.openxmlformats.org/officeDocument/2006/relationships/hyperlink" Target="https://www.boxofficemojo.com/movies/?id=ateternitysgate.htm" TargetMode="External"/><Relationship Id="rId19" Type="http://schemas.openxmlformats.org/officeDocument/2006/relationships/hyperlink" Target="https://www.boxofficemojo.com/movies/?id=grinch2017.htm" TargetMode="External"/><Relationship Id="rId224" Type="http://schemas.openxmlformats.org/officeDocument/2006/relationships/hyperlink" Target="https://www.boxofficemojo.com/studio/chart/?studio=stx.htm" TargetMode="External"/><Relationship Id="rId245" Type="http://schemas.openxmlformats.org/officeDocument/2006/relationships/hyperlink" Target="https://www.boxofficemojo.com/studio/chart/?studio=lionsgate.htm" TargetMode="External"/><Relationship Id="rId266" Type="http://schemas.openxmlformats.org/officeDocument/2006/relationships/hyperlink" Target="https://www.boxofficemojo.com/studio/chart/?studio=fox.htm" TargetMode="External"/><Relationship Id="rId287" Type="http://schemas.openxmlformats.org/officeDocument/2006/relationships/hyperlink" Target="https://www.boxofficemojo.com/studio/chart/?studio=aviron.htm" TargetMode="External"/><Relationship Id="rId410" Type="http://schemas.openxmlformats.org/officeDocument/2006/relationships/hyperlink" Target="https://www.boxofficemojo.com/studio/chart/?studio=fip.htm" TargetMode="External"/><Relationship Id="rId431" Type="http://schemas.openxmlformats.org/officeDocument/2006/relationships/hyperlink" Target="https://www.boxofficemojo.com/studio/chart/?studio=globalroad.htm" TargetMode="External"/><Relationship Id="rId452" Type="http://schemas.openxmlformats.org/officeDocument/2006/relationships/hyperlink" Target="https://www.boxofficemojo.com/studio/chart/?studio=qualityflix.htm" TargetMode="External"/><Relationship Id="rId473" Type="http://schemas.openxmlformats.org/officeDocument/2006/relationships/hyperlink" Target="https://www.boxofficemojo.com/studio/chart/?studio=paramount.htm" TargetMode="External"/><Relationship Id="rId494" Type="http://schemas.openxmlformats.org/officeDocument/2006/relationships/hyperlink" Target="https://www.boxofficemojo.com/studio/chart/?studio=lionsgatesummit.htm" TargetMode="External"/><Relationship Id="rId508" Type="http://schemas.openxmlformats.org/officeDocument/2006/relationships/hyperlink" Target="https://www.boxofficemojo.com/movies/?id=sgstubby.htm" TargetMode="External"/><Relationship Id="rId529" Type="http://schemas.openxmlformats.org/officeDocument/2006/relationships/hyperlink" Target="https://www.boxofficemojo.com/movies/?id=firstreformed.htm" TargetMode="External"/><Relationship Id="rId30" Type="http://schemas.openxmlformats.org/officeDocument/2006/relationships/hyperlink" Target="https://www.boxofficemojo.com/schedule/?view=bydate&amp;release=theatrical&amp;date=2018-05-25&amp;p=.htm" TargetMode="External"/><Relationship Id="rId105" Type="http://schemas.openxmlformats.org/officeDocument/2006/relationships/hyperlink" Target="https://www.boxofficemojo.com/schedule/?view=bydate&amp;release=theatrical&amp;date=2018-08-03&amp;p=.htm" TargetMode="External"/><Relationship Id="rId126" Type="http://schemas.openxmlformats.org/officeDocument/2006/relationships/hyperlink" Target="https://www.boxofficemojo.com/schedule/?view=bydate&amp;release=theatrical&amp;date=2018-09-21&amp;p=.htm" TargetMode="External"/><Relationship Id="rId147" Type="http://schemas.openxmlformats.org/officeDocument/2006/relationships/hyperlink" Target="https://www.boxofficemojo.com/schedule/?view=bydate&amp;release=theatrical&amp;date=2018-03-16&amp;p=.htm" TargetMode="External"/><Relationship Id="rId168" Type="http://schemas.openxmlformats.org/officeDocument/2006/relationships/hyperlink" Target="https://www.boxofficemojo.com/schedule/?view=bydate&amp;release=theatrical&amp;date=2018-05-04&amp;p=.htm" TargetMode="External"/><Relationship Id="rId312" Type="http://schemas.openxmlformats.org/officeDocument/2006/relationships/hyperlink" Target="https://www.boxofficemojo.com/schedule/?view=bydate&amp;release=theatrical&amp;date=2018-05-18&amp;p=.htm" TargetMode="External"/><Relationship Id="rId333" Type="http://schemas.openxmlformats.org/officeDocument/2006/relationships/hyperlink" Target="https://www.boxofficemojo.com/schedule/?view=bydate&amp;release=theatrical&amp;date=2018-01-19&amp;p=.htm" TargetMode="External"/><Relationship Id="rId354" Type="http://schemas.openxmlformats.org/officeDocument/2006/relationships/hyperlink" Target="https://www.boxofficemojo.com/schedule/?view=bydate&amp;release=theatrical&amp;date=2018-12-14&amp;p=.htm" TargetMode="External"/><Relationship Id="rId540" Type="http://schemas.openxmlformats.org/officeDocument/2006/relationships/hyperlink" Target="https://www.boxofficemojo.com/schedule/?view=bydate&amp;release=theatrical&amp;date=2018-03-16&amp;p=.htm" TargetMode="External"/><Relationship Id="rId51" Type="http://schemas.openxmlformats.org/officeDocument/2006/relationships/hyperlink" Target="https://www.boxofficemojo.com/schedule/?view=bydate&amp;release=theatrical&amp;date=2018-08-15&amp;p=.htm" TargetMode="External"/><Relationship Id="rId72" Type="http://schemas.openxmlformats.org/officeDocument/2006/relationships/hyperlink" Target="https://www.boxofficemojo.com/schedule/?view=bydate&amp;release=theatrical&amp;date=2018-03-29&amp;p=.htm" TargetMode="External"/><Relationship Id="rId93" Type="http://schemas.openxmlformats.org/officeDocument/2006/relationships/hyperlink" Target="https://www.boxofficemojo.com/schedule/?view=bydate&amp;release=theatrical&amp;date=2018-07-20&amp;p=.htm" TargetMode="External"/><Relationship Id="rId189" Type="http://schemas.openxmlformats.org/officeDocument/2006/relationships/hyperlink" Target="https://www.boxofficemojo.com/schedule/?view=bydate&amp;release=theatrical&amp;date=2018-12-25&amp;p=.htm" TargetMode="External"/><Relationship Id="rId375" Type="http://schemas.openxmlformats.org/officeDocument/2006/relationships/hyperlink" Target="https://www.boxofficemojo.com/schedule/?view=bydate&amp;release=theatrical&amp;date=2018-09-28&amp;p=.htm" TargetMode="External"/><Relationship Id="rId396" Type="http://schemas.openxmlformats.org/officeDocument/2006/relationships/hyperlink" Target="https://www.boxofficemojo.com/schedule/?view=bydate&amp;release=theatrical&amp;date=2018-04-20&amp;p=.htm" TargetMode="External"/><Relationship Id="rId561" Type="http://schemas.openxmlformats.org/officeDocument/2006/relationships/hyperlink" Target="https://www.boxofficemojo.com/schedule/?view=bydate&amp;release=theatrical&amp;date=2018-06-01&amp;p=.htm" TargetMode="External"/><Relationship Id="rId582" Type="http://schemas.openxmlformats.org/officeDocument/2006/relationships/hyperlink" Target="https://www.boxofficemojo.com/schedule/?view=bydate&amp;release=theatrical&amp;date=2018-01-18&amp;p=.htm" TargetMode="External"/><Relationship Id="rId3" Type="http://schemas.openxmlformats.org/officeDocument/2006/relationships/hyperlink" Target="https://www.boxofficemojo.com/schedule/?view=bydate&amp;release=theatrical&amp;date=2018-02-16&amp;p=.htm" TargetMode="External"/><Relationship Id="rId214" Type="http://schemas.openxmlformats.org/officeDocument/2006/relationships/hyperlink" Target="https://www.boxofficemojo.com/movies/?id=truthordare2017.htm" TargetMode="External"/><Relationship Id="rId235" Type="http://schemas.openxmlformats.org/officeDocument/2006/relationships/hyperlink" Target="https://www.boxofficemojo.com/movies/?id=sonyeventfilm2017.htm" TargetMode="External"/><Relationship Id="rId256" Type="http://schemas.openxmlformats.org/officeDocument/2006/relationships/hyperlink" Target="https://www.boxofficemojo.com/movies/?id=thefavourite.htm" TargetMode="External"/><Relationship Id="rId277" Type="http://schemas.openxmlformats.org/officeDocument/2006/relationships/hyperlink" Target="https://www.boxofficemojo.com/movies/?id=thehateugive.htm" TargetMode="External"/><Relationship Id="rId298" Type="http://schemas.openxmlformats.org/officeDocument/2006/relationships/hyperlink" Target="https://www.boxofficemojo.com/movies/?id=overlord.htm" TargetMode="External"/><Relationship Id="rId400" Type="http://schemas.openxmlformats.org/officeDocument/2006/relationships/hyperlink" Target="https://www.boxofficemojo.com/movies/?id=canyoueverforgiveme.htm" TargetMode="External"/><Relationship Id="rId421" Type="http://schemas.openxmlformats.org/officeDocument/2006/relationships/hyperlink" Target="https://www.boxofficemojo.com/movies/?id=dogdays2018.htm" TargetMode="External"/><Relationship Id="rId442" Type="http://schemas.openxmlformats.org/officeDocument/2006/relationships/hyperlink" Target="https://www.boxofficemojo.com/movies/?id=everyday2018.htm" TargetMode="External"/><Relationship Id="rId463" Type="http://schemas.openxmlformats.org/officeDocument/2006/relationships/hyperlink" Target="https://www.boxofficemojo.com/movies/?id=kin.htm" TargetMode="External"/><Relationship Id="rId484" Type="http://schemas.openxmlformats.org/officeDocument/2006/relationships/hyperlink" Target="https://www.boxofficemojo.com/movies/?id=samson.htm" TargetMode="External"/><Relationship Id="rId519" Type="http://schemas.openxmlformats.org/officeDocument/2006/relationships/hyperlink" Target="https://www.boxofficemojo.com/schedule/?view=bydate&amp;release=theatrical&amp;date=2018-12-21&amp;p=.htm" TargetMode="External"/><Relationship Id="rId116" Type="http://schemas.openxmlformats.org/officeDocument/2006/relationships/hyperlink" Target="https://www.boxofficemojo.com/studio/chart/?studio=universal.htm" TargetMode="External"/><Relationship Id="rId137" Type="http://schemas.openxmlformats.org/officeDocument/2006/relationships/hyperlink" Target="https://www.boxofficemojo.com/studio/chart/?studio=universal.htm" TargetMode="External"/><Relationship Id="rId158" Type="http://schemas.openxmlformats.org/officeDocument/2006/relationships/hyperlink" Target="https://www.boxofficemojo.com/studio/chart/?studio=lionsgate.htm" TargetMode="External"/><Relationship Id="rId302" Type="http://schemas.openxmlformats.org/officeDocument/2006/relationships/hyperlink" Target="https://www.boxofficemojo.com/studio/chart/?studio=screengems.htm" TargetMode="External"/><Relationship Id="rId323" Type="http://schemas.openxmlformats.org/officeDocument/2006/relationships/hyperlink" Target="https://www.boxofficemojo.com/studio/chart/?studio=annapurna.htm" TargetMode="External"/><Relationship Id="rId344" Type="http://schemas.openxmlformats.org/officeDocument/2006/relationships/hyperlink" Target="https://www.boxofficemojo.com/studio/chart/?studio=warnerbros.htm" TargetMode="External"/><Relationship Id="rId530" Type="http://schemas.openxmlformats.org/officeDocument/2006/relationships/hyperlink" Target="https://www.boxofficemojo.com/studio/chart/?studio=a24.htm" TargetMode="External"/><Relationship Id="rId20" Type="http://schemas.openxmlformats.org/officeDocument/2006/relationships/hyperlink" Target="https://www.boxofficemojo.com/studio/chart/?studio=universal.htm" TargetMode="External"/><Relationship Id="rId41" Type="http://schemas.openxmlformats.org/officeDocument/2006/relationships/hyperlink" Target="https://www.boxofficemojo.com/studio/chart/?studio=buenavista.htm" TargetMode="External"/><Relationship Id="rId62" Type="http://schemas.openxmlformats.org/officeDocument/2006/relationships/hyperlink" Target="https://www.boxofficemojo.com/studio/chart/?studio=universal.htm" TargetMode="External"/><Relationship Id="rId83" Type="http://schemas.openxmlformats.org/officeDocument/2006/relationships/hyperlink" Target="https://www.boxofficemojo.com/studio/chart/?studio=mgm.htm" TargetMode="External"/><Relationship Id="rId179" Type="http://schemas.openxmlformats.org/officeDocument/2006/relationships/hyperlink" Target="https://www.boxofficemojo.com/studio/chart/?studio=fox.htm" TargetMode="External"/><Relationship Id="rId365" Type="http://schemas.openxmlformats.org/officeDocument/2006/relationships/hyperlink" Target="https://www.boxofficemojo.com/studio/chart/?studio=neon.htm" TargetMode="External"/><Relationship Id="rId386" Type="http://schemas.openxmlformats.org/officeDocument/2006/relationships/hyperlink" Target="https://www.boxofficemojo.com/studio/chart/?studio=globalroad.htm" TargetMode="External"/><Relationship Id="rId551" Type="http://schemas.openxmlformats.org/officeDocument/2006/relationships/hyperlink" Target="https://www.boxofficemojo.com/studio/chart/?studio=focus.htm" TargetMode="External"/><Relationship Id="rId572" Type="http://schemas.openxmlformats.org/officeDocument/2006/relationships/hyperlink" Target="https://www.boxofficemojo.com/studio/chart/?studio=amazon.htm" TargetMode="External"/><Relationship Id="rId593" Type="http://schemas.openxmlformats.org/officeDocument/2006/relationships/hyperlink" Target="https://www.boxofficemojo.com/studio/chart/?studio=cbsfilms.htm" TargetMode="External"/><Relationship Id="rId190" Type="http://schemas.openxmlformats.org/officeDocument/2006/relationships/hyperlink" Target="https://www.boxofficemojo.com/movies/?id=horsesoldiers2018.htm" TargetMode="External"/><Relationship Id="rId204" Type="http://schemas.openxmlformats.org/officeDocument/2006/relationships/hyperlink" Target="https://www.boxofficemojo.com/schedule/?view=bydate&amp;release=theatrical&amp;date=2018-03-30&amp;p=.htm" TargetMode="External"/><Relationship Id="rId225" Type="http://schemas.openxmlformats.org/officeDocument/2006/relationships/hyperlink" Target="https://www.boxofficemojo.com/schedule/?view=bydate&amp;release=theatrical&amp;date=2018-12-21&amp;p=.htm" TargetMode="External"/><Relationship Id="rId246" Type="http://schemas.openxmlformats.org/officeDocument/2006/relationships/hyperlink" Target="https://www.boxofficemojo.com/schedule/?view=bydate&amp;release=theatrical&amp;date=2018-08-03&amp;p=.htm" TargetMode="External"/><Relationship Id="rId267" Type="http://schemas.openxmlformats.org/officeDocument/2006/relationships/hyperlink" Target="https://www.boxofficemojo.com/schedule/?view=bydate&amp;release=theatrical&amp;date=2018-04-20&amp;p=.htm" TargetMode="External"/><Relationship Id="rId288" Type="http://schemas.openxmlformats.org/officeDocument/2006/relationships/hyperlink" Target="https://www.boxofficemojo.com/schedule/?view=bydate&amp;release=theatrical&amp;date=2018-03-09&amp;p=.htm" TargetMode="External"/><Relationship Id="rId411" Type="http://schemas.openxmlformats.org/officeDocument/2006/relationships/hyperlink" Target="https://www.boxofficemojo.com/schedule/?view=bydate&amp;release=theatrical&amp;date=2018-06-29&amp;p=.htm" TargetMode="External"/><Relationship Id="rId432" Type="http://schemas.openxmlformats.org/officeDocument/2006/relationships/hyperlink" Target="https://www.boxofficemojo.com/schedule/?view=bydate&amp;release=theatrical&amp;date=2018-08-24&amp;p=.htm" TargetMode="External"/><Relationship Id="rId453" Type="http://schemas.openxmlformats.org/officeDocument/2006/relationships/hyperlink" Target="https://www.boxofficemojo.com/schedule/?view=bydate&amp;release=theatrical&amp;date=2018-08-03&amp;p=.htm" TargetMode="External"/><Relationship Id="rId474" Type="http://schemas.openxmlformats.org/officeDocument/2006/relationships/hyperlink" Target="https://www.boxofficemojo.com/schedule/?view=bydate&amp;release=theatrical&amp;date=2018-06-01&amp;p=.htm" TargetMode="External"/><Relationship Id="rId509" Type="http://schemas.openxmlformats.org/officeDocument/2006/relationships/hyperlink" Target="https://www.boxofficemojo.com/studio/chart/?studio=funacademy.htm" TargetMode="External"/><Relationship Id="rId106" Type="http://schemas.openxmlformats.org/officeDocument/2006/relationships/hyperlink" Target="https://www.boxofficemojo.com/movies/?id=icanonlyimagine.htm" TargetMode="External"/><Relationship Id="rId127" Type="http://schemas.openxmlformats.org/officeDocument/2006/relationships/hyperlink" Target="https://www.boxofficemojo.com/movies/?id=skyscraper.htm" TargetMode="External"/><Relationship Id="rId313" Type="http://schemas.openxmlformats.org/officeDocument/2006/relationships/hyperlink" Target="https://www.boxofficemojo.com/movies/?id=badtimesattheelroyale.htm" TargetMode="External"/><Relationship Id="rId495" Type="http://schemas.openxmlformats.org/officeDocument/2006/relationships/hyperlink" Target="https://www.boxofficemojo.com/schedule/?view=bydate&amp;release=theatrical&amp;date=2018-07-20&amp;p=.htm" TargetMode="External"/><Relationship Id="rId10" Type="http://schemas.openxmlformats.org/officeDocument/2006/relationships/hyperlink" Target="https://www.boxofficemojo.com/movies/?id=jurassicworldsequel.htm" TargetMode="External"/><Relationship Id="rId31" Type="http://schemas.openxmlformats.org/officeDocument/2006/relationships/hyperlink" Target="https://www.boxofficemojo.com/movies/?id=venom2018.htm" TargetMode="External"/><Relationship Id="rId52" Type="http://schemas.openxmlformats.org/officeDocument/2006/relationships/hyperlink" Target="https://www.boxofficemojo.com/movies/?id=disneyliveaction22018.htm" TargetMode="External"/><Relationship Id="rId73" Type="http://schemas.openxmlformats.org/officeDocument/2006/relationships/hyperlink" Target="https://www.boxofficemojo.com/movies/?id=transformers6.htm" TargetMode="External"/><Relationship Id="rId94" Type="http://schemas.openxmlformats.org/officeDocument/2006/relationships/hyperlink" Target="https://www.boxofficemojo.com/movies/?id=newlinetentpole2018.htm" TargetMode="External"/><Relationship Id="rId148" Type="http://schemas.openxmlformats.org/officeDocument/2006/relationships/hyperlink" Target="https://www.boxofficemojo.com/movies/?id=mazerunner3.htm" TargetMode="External"/><Relationship Id="rId169" Type="http://schemas.openxmlformats.org/officeDocument/2006/relationships/hyperlink" Target="https://www.boxofficemojo.com/movies/?id=sicario2.htm" TargetMode="External"/><Relationship Id="rId334" Type="http://schemas.openxmlformats.org/officeDocument/2006/relationships/hyperlink" Target="https://www.boxofficemojo.com/movies/?id=freesolo.htm" TargetMode="External"/><Relationship Id="rId355" Type="http://schemas.openxmlformats.org/officeDocument/2006/relationships/hyperlink" Target="https://www.boxofficemojo.com/movies/?id=rbg.htm" TargetMode="External"/><Relationship Id="rId376" Type="http://schemas.openxmlformats.org/officeDocument/2006/relationships/hyperlink" Target="https://www.boxofficemojo.com/movies/?id=hellfest.htm" TargetMode="External"/><Relationship Id="rId397" Type="http://schemas.openxmlformats.org/officeDocument/2006/relationships/hyperlink" Target="https://www.boxofficemojo.com/movies/?id=unfriended2.htm" TargetMode="External"/><Relationship Id="rId520" Type="http://schemas.openxmlformats.org/officeDocument/2006/relationships/hyperlink" Target="https://www.boxofficemojo.com/movies/?id=indivisible.htm" TargetMode="External"/><Relationship Id="rId541" Type="http://schemas.openxmlformats.org/officeDocument/2006/relationships/hyperlink" Target="https://www.boxofficemojo.com/movies/?id=20012018.htm" TargetMode="External"/><Relationship Id="rId562" Type="http://schemas.openxmlformats.org/officeDocument/2006/relationships/hyperlink" Target="https://www.boxofficemojo.com/movies/?id=godblessthebrokenroad.htm" TargetMode="External"/><Relationship Id="rId583" Type="http://schemas.openxmlformats.org/officeDocument/2006/relationships/hyperlink" Target="https://www.boxofficemojo.com/movies/?id=heartsbeatloud.htm" TargetMode="External"/><Relationship Id="rId4" Type="http://schemas.openxmlformats.org/officeDocument/2006/relationships/hyperlink" Target="https://www.boxofficemojo.com/movies/?id=marvel0518.htm" TargetMode="External"/><Relationship Id="rId180" Type="http://schemas.openxmlformats.org/officeDocument/2006/relationships/hyperlink" Target="https://www.boxofficemojo.com/schedule/?view=bydate&amp;release=theatrical&amp;date=2018-03-02&amp;p=.htm" TargetMode="External"/><Relationship Id="rId215" Type="http://schemas.openxmlformats.org/officeDocument/2006/relationships/hyperlink" Target="https://www.boxofficemojo.com/studio/chart/?studio=universal.htm" TargetMode="External"/><Relationship Id="rId236" Type="http://schemas.openxmlformats.org/officeDocument/2006/relationships/hyperlink" Target="https://www.boxofficemojo.com/studio/chart/?studio=studio8.htm" TargetMode="External"/><Relationship Id="rId257" Type="http://schemas.openxmlformats.org/officeDocument/2006/relationships/hyperlink" Target="https://www.boxofficemojo.com/studio/chart/?studio=foxsearchlight.htm" TargetMode="External"/><Relationship Id="rId278" Type="http://schemas.openxmlformats.org/officeDocument/2006/relationships/hyperlink" Target="https://www.boxofficemojo.com/studio/chart/?studio=fox.htm" TargetMode="External"/><Relationship Id="rId401" Type="http://schemas.openxmlformats.org/officeDocument/2006/relationships/hyperlink" Target="https://www.boxofficemojo.com/studio/chart/?studio=foxsearchlight.htm" TargetMode="External"/><Relationship Id="rId422" Type="http://schemas.openxmlformats.org/officeDocument/2006/relationships/hyperlink" Target="https://www.boxofficemojo.com/studio/chart/?studio=lddistribution.htm" TargetMode="External"/><Relationship Id="rId443" Type="http://schemas.openxmlformats.org/officeDocument/2006/relationships/hyperlink" Target="https://www.boxofficemojo.com/studio/chart/?studio=orion.htm" TargetMode="External"/><Relationship Id="rId464" Type="http://schemas.openxmlformats.org/officeDocument/2006/relationships/hyperlink" Target="https://www.boxofficemojo.com/studio/chart/?studio=lionsgate.htm" TargetMode="External"/><Relationship Id="rId303" Type="http://schemas.openxmlformats.org/officeDocument/2006/relationships/hyperlink" Target="https://www.boxofficemojo.com/schedule/?view=bydate&amp;release=theatrical&amp;date=2018-01-12&amp;p=.htm" TargetMode="External"/><Relationship Id="rId485" Type="http://schemas.openxmlformats.org/officeDocument/2006/relationships/hyperlink" Target="https://www.boxofficemojo.com/studio/chart/?studio=pureflix.htm" TargetMode="External"/><Relationship Id="rId42" Type="http://schemas.openxmlformats.org/officeDocument/2006/relationships/hyperlink" Target="https://www.boxofficemojo.com/schedule/?view=bydate&amp;release=theatrical&amp;date=2018-11-21&amp;p=.htm" TargetMode="External"/><Relationship Id="rId84" Type="http://schemas.openxmlformats.org/officeDocument/2006/relationships/hyperlink" Target="https://www.boxofficemojo.com/schedule/?view=bydate&amp;release=theatrical&amp;date=2018-11-21&amp;p=.htm" TargetMode="External"/><Relationship Id="rId138" Type="http://schemas.openxmlformats.org/officeDocument/2006/relationships/hyperlink" Target="https://www.boxofficemojo.com/schedule/?view=bydate&amp;release=theatrical&amp;date=2018-11-16&amp;p=.htm" TargetMode="External"/><Relationship Id="rId345" Type="http://schemas.openxmlformats.org/officeDocument/2006/relationships/hyperlink" Target="https://www.boxofficemojo.com/schedule/?view=bydate&amp;release=theatrical&amp;date=2018-12-17&amp;p=.htm" TargetMode="External"/><Relationship Id="rId387" Type="http://schemas.openxmlformats.org/officeDocument/2006/relationships/hyperlink" Target="https://www.boxofficemojo.com/schedule/?view=bydate&amp;release=theatrical&amp;date=2018-03-23&amp;p=.htm" TargetMode="External"/><Relationship Id="rId510" Type="http://schemas.openxmlformats.org/officeDocument/2006/relationships/hyperlink" Target="https://www.boxofficemojo.com/schedule/?view=bydate&amp;release=theatrical&amp;date=2018-04-13&amp;p=.htm" TargetMode="External"/><Relationship Id="rId552" Type="http://schemas.openxmlformats.org/officeDocument/2006/relationships/hyperlink" Target="https://www.boxofficemojo.com/schedule/?view=bydate&amp;release=theatrical&amp;date=2018-03-09&amp;p=.htm" TargetMode="External"/><Relationship Id="rId594" Type="http://schemas.openxmlformats.org/officeDocument/2006/relationships/hyperlink" Target="https://www.boxofficemojo.com/schedule/?view=bydate&amp;release=theatrical&amp;date=2018-11-16&amp;p=.htm" TargetMode="External"/><Relationship Id="rId191" Type="http://schemas.openxmlformats.org/officeDocument/2006/relationships/hyperlink" Target="https://www.boxofficemojo.com/studio/chart/?studio=warnerbros.htm" TargetMode="External"/><Relationship Id="rId205" Type="http://schemas.openxmlformats.org/officeDocument/2006/relationships/hyperlink" Target="https://www.boxofficemojo.com/movies/?id=sherlockgnomes.htm" TargetMode="External"/><Relationship Id="rId247" Type="http://schemas.openxmlformats.org/officeDocument/2006/relationships/hyperlink" Target="https://www.boxofficemojo.com/movies/?id=annihilation.htm" TargetMode="External"/><Relationship Id="rId412" Type="http://schemas.openxmlformats.org/officeDocument/2006/relationships/hyperlink" Target="https://www.boxofficemojo.com/movies/?id=unsane.htm" TargetMode="External"/><Relationship Id="rId107" Type="http://schemas.openxmlformats.org/officeDocument/2006/relationships/hyperlink" Target="https://www.boxofficemojo.com/studio/chart/?studio=roadsideattractions.htm" TargetMode="External"/><Relationship Id="rId289" Type="http://schemas.openxmlformats.org/officeDocument/2006/relationships/hyperlink" Target="https://www.boxofficemojo.com/movies/?id=onthebasisofsex.htm" TargetMode="External"/><Relationship Id="rId454" Type="http://schemas.openxmlformats.org/officeDocument/2006/relationships/hyperlink" Target="https://www.boxofficemojo.com/movies/?id=pandas.htm" TargetMode="External"/><Relationship Id="rId496" Type="http://schemas.openxmlformats.org/officeDocument/2006/relationships/hyperlink" Target="https://www.boxofficemojo.com/movies/?id=burnthestagethemovie.htm" TargetMode="External"/><Relationship Id="rId11" Type="http://schemas.openxmlformats.org/officeDocument/2006/relationships/hyperlink" Target="https://www.boxofficemojo.com/studio/chart/?studio=universal.htm" TargetMode="External"/><Relationship Id="rId53" Type="http://schemas.openxmlformats.org/officeDocument/2006/relationships/hyperlink" Target="https://www.boxofficemojo.com/studio/chart/?studio=buenavista.htm" TargetMode="External"/><Relationship Id="rId149" Type="http://schemas.openxmlformats.org/officeDocument/2006/relationships/hyperlink" Target="https://www.boxofficemojo.com/studio/chart/?studio=fox.htm" TargetMode="External"/><Relationship Id="rId314" Type="http://schemas.openxmlformats.org/officeDocument/2006/relationships/hyperlink" Target="https://www.boxofficemojo.com/studio/chart/?studio=fox.htm" TargetMode="External"/><Relationship Id="rId356" Type="http://schemas.openxmlformats.org/officeDocument/2006/relationships/hyperlink" Target="https://www.boxofficemojo.com/studio/chart/?studio=magnolia.htm" TargetMode="External"/><Relationship Id="rId398" Type="http://schemas.openxmlformats.org/officeDocument/2006/relationships/hyperlink" Target="https://www.boxofficemojo.com/studio/chart/?studio=bhtilt.htm" TargetMode="External"/><Relationship Id="rId521" Type="http://schemas.openxmlformats.org/officeDocument/2006/relationships/hyperlink" Target="https://www.boxofficemojo.com/studio/chart/?studio=pureflix.htm" TargetMode="External"/><Relationship Id="rId563" Type="http://schemas.openxmlformats.org/officeDocument/2006/relationships/hyperlink" Target="https://www.boxofficemojo.com/studio/chart/?studio=fs.htm" TargetMode="External"/><Relationship Id="rId95" Type="http://schemas.openxmlformats.org/officeDocument/2006/relationships/hyperlink" Target="https://www.boxofficemojo.com/studio/chart/?studio=wb-newline.htm" TargetMode="External"/><Relationship Id="rId160" Type="http://schemas.openxmlformats.org/officeDocument/2006/relationships/hyperlink" Target="https://www.boxofficemojo.com/movies/?id=lifeoftheparty.htm" TargetMode="External"/><Relationship Id="rId216" Type="http://schemas.openxmlformats.org/officeDocument/2006/relationships/hyperlink" Target="https://www.boxofficemojo.com/schedule/?view=bydate&amp;release=theatrical&amp;date=2018-04-13&amp;p=.htm" TargetMode="External"/><Relationship Id="rId423" Type="http://schemas.openxmlformats.org/officeDocument/2006/relationships/hyperlink" Target="https://www.boxofficemojo.com/schedule/?view=bydate&amp;release=theatrical&amp;date=2018-08-08&amp;p=.htm" TargetMode="External"/><Relationship Id="rId258" Type="http://schemas.openxmlformats.org/officeDocument/2006/relationships/hyperlink" Target="https://www.boxofficemojo.com/schedule/?view=bydate&amp;release=theatrical&amp;date=2018-11-23&amp;p=.htm" TargetMode="External"/><Relationship Id="rId465" Type="http://schemas.openxmlformats.org/officeDocument/2006/relationships/hyperlink" Target="https://www.boxofficemojo.com/schedule/?view=bydate&amp;release=theatrical&amp;date=2018-08-31&amp;p=.htm" TargetMode="External"/><Relationship Id="rId22" Type="http://schemas.openxmlformats.org/officeDocument/2006/relationships/hyperlink" Target="https://www.boxofficemojo.com/movies/?id=missionimpossible6.htm" TargetMode="External"/><Relationship Id="rId64" Type="http://schemas.openxmlformats.org/officeDocument/2006/relationships/hyperlink" Target="https://www.boxofficemojo.com/movies/?id=wbeventfilm2018.htm" TargetMode="External"/><Relationship Id="rId118" Type="http://schemas.openxmlformats.org/officeDocument/2006/relationships/hyperlink" Target="https://www.boxofficemojo.com/movies/?id=gamenight.htm" TargetMode="External"/><Relationship Id="rId325" Type="http://schemas.openxmlformats.org/officeDocument/2006/relationships/hyperlink" Target="https://www.boxofficemojo.com/movies/?id=chappaquiddick.htm" TargetMode="External"/><Relationship Id="rId367" Type="http://schemas.openxmlformats.org/officeDocument/2006/relationships/hyperlink" Target="https://www.boxofficemojo.com/movies/?id=upgrade.htm" TargetMode="External"/><Relationship Id="rId532" Type="http://schemas.openxmlformats.org/officeDocument/2006/relationships/hyperlink" Target="https://www.boxofficemojo.com/movies/?id=julietnaked.htm" TargetMode="External"/><Relationship Id="rId574" Type="http://schemas.openxmlformats.org/officeDocument/2006/relationships/hyperlink" Target="https://www.boxofficemojo.com/movies/?id=suspiria.htm" TargetMode="External"/><Relationship Id="rId171" Type="http://schemas.openxmlformats.org/officeDocument/2006/relationships/hyperlink" Target="https://www.boxofficemojo.com/schedule/?view=bydate&amp;release=theatrical&amp;date=2018-06-29&amp;p=.htm" TargetMode="External"/><Relationship Id="rId227" Type="http://schemas.openxmlformats.org/officeDocument/2006/relationships/hyperlink" Target="https://www.boxofficemojo.com/studio/chart/?studio=lionsgate.htm" TargetMode="External"/><Relationship Id="rId269" Type="http://schemas.openxmlformats.org/officeDocument/2006/relationships/hyperlink" Target="https://www.boxofficemojo.com/studio/chart/?studio=screengems.htm" TargetMode="External"/><Relationship Id="rId434" Type="http://schemas.openxmlformats.org/officeDocument/2006/relationships/hyperlink" Target="https://www.boxofficemojo.com/studio/chart/?studio=briarcliff.htm" TargetMode="External"/><Relationship Id="rId476" Type="http://schemas.openxmlformats.org/officeDocument/2006/relationships/hyperlink" Target="https://www.boxofficemojo.com/studio/chart/?studio=bleeckerstreet.htm" TargetMode="External"/><Relationship Id="rId33" Type="http://schemas.openxmlformats.org/officeDocument/2006/relationships/hyperlink" Target="https://www.boxofficemojo.com/schedule/?view=bydate&amp;release=theatrical&amp;date=2018-10-05&amp;p=.htm" TargetMode="External"/><Relationship Id="rId129" Type="http://schemas.openxmlformats.org/officeDocument/2006/relationships/hyperlink" Target="https://www.boxofficemojo.com/schedule/?view=bydate&amp;release=theatrical&amp;date=2018-07-13&amp;p=.htm" TargetMode="External"/><Relationship Id="rId280" Type="http://schemas.openxmlformats.org/officeDocument/2006/relationships/hyperlink" Target="https://www.boxofficemojo.com/movies/?id=searching.htm" TargetMode="External"/><Relationship Id="rId336" Type="http://schemas.openxmlformats.org/officeDocument/2006/relationships/hyperlink" Target="https://www.boxofficemojo.com/schedule/?view=bydate&amp;release=theatrical&amp;date=2018-09-28&amp;p=.htm" TargetMode="External"/><Relationship Id="rId501" Type="http://schemas.openxmlformats.org/officeDocument/2006/relationships/hyperlink" Target="https://www.boxofficemojo.com/schedule/?view=bydate&amp;release=theatrical&amp;date=2018-08-31&amp;p=.htm" TargetMode="External"/><Relationship Id="rId543" Type="http://schemas.openxmlformats.org/officeDocument/2006/relationships/hyperlink" Target="https://www.boxofficemojo.com/schedule/?view=bydate&amp;release=theatrical&amp;date=2018-05-18&amp;p=.htm" TargetMode="External"/><Relationship Id="rId75" Type="http://schemas.openxmlformats.org/officeDocument/2006/relationships/hyperlink" Target="https://www.boxofficemojo.com/schedule/?view=bydate&amp;release=theatrical&amp;date=2018-12-21&amp;p=.htm" TargetMode="External"/><Relationship Id="rId140" Type="http://schemas.openxmlformats.org/officeDocument/2006/relationships/hyperlink" Target="https://www.boxofficemojo.com/studio/chart/?studio=universal.htm" TargetMode="External"/><Relationship Id="rId182" Type="http://schemas.openxmlformats.org/officeDocument/2006/relationships/hyperlink" Target="https://www.boxofficemojo.com/studio/chart/?studio=universal.htm" TargetMode="External"/><Relationship Id="rId378" Type="http://schemas.openxmlformats.org/officeDocument/2006/relationships/hyperlink" Target="https://www.boxofficemojo.com/schedule/?view=bydate&amp;release=theatrical&amp;date=2018-09-28&amp;p=.htm" TargetMode="External"/><Relationship Id="rId403" Type="http://schemas.openxmlformats.org/officeDocument/2006/relationships/hyperlink" Target="https://www.boxofficemojo.com/movies/?id=earlyman.htm" TargetMode="External"/><Relationship Id="rId585" Type="http://schemas.openxmlformats.org/officeDocument/2006/relationships/hyperlink" Target="https://www.boxofficemojo.com/schedule/?view=bydate&amp;release=theatrical&amp;date=2018-06-08&amp;p=.htm" TargetMode="External"/><Relationship Id="rId6" Type="http://schemas.openxmlformats.org/officeDocument/2006/relationships/hyperlink" Target="https://www.boxofficemojo.com/schedule/?view=bydate&amp;release=theatrical&amp;date=2018-04-27&amp;p=.htm" TargetMode="External"/><Relationship Id="rId238" Type="http://schemas.openxmlformats.org/officeDocument/2006/relationships/hyperlink" Target="https://www.boxofficemojo.com/movies/?id=peppermint.htm" TargetMode="External"/><Relationship Id="rId445" Type="http://schemas.openxmlformats.org/officeDocument/2006/relationships/hyperlink" Target="https://www.boxofficemojo.com/movies/?id=deadpool3.htm" TargetMode="External"/><Relationship Id="rId487" Type="http://schemas.openxmlformats.org/officeDocument/2006/relationships/hyperlink" Target="https://www.boxofficemojo.com/movies/?id=johnnyenglish3.htm" TargetMode="External"/><Relationship Id="rId291" Type="http://schemas.openxmlformats.org/officeDocument/2006/relationships/hyperlink" Target="https://www.boxofficemojo.com/schedule/?view=bydate&amp;release=theatrical&amp;date=2018-12-25&amp;p=.htm" TargetMode="External"/><Relationship Id="rId305" Type="http://schemas.openxmlformats.org/officeDocument/2006/relationships/hyperlink" Target="https://www.boxofficemojo.com/studio/chart/?studio=stx.htm" TargetMode="External"/><Relationship Id="rId347" Type="http://schemas.openxmlformats.org/officeDocument/2006/relationships/hyperlink" Target="https://www.boxofficemojo.com/studio/chart/?studio=sony.htm" TargetMode="External"/><Relationship Id="rId512" Type="http://schemas.openxmlformats.org/officeDocument/2006/relationships/hyperlink" Target="https://www.boxofficemojo.com/studio/chart/?studio=roadsideattractions.htm" TargetMode="External"/><Relationship Id="rId44" Type="http://schemas.openxmlformats.org/officeDocument/2006/relationships/hyperlink" Target="https://www.boxofficemojo.com/studio/chart/?studio=paramount.htm" TargetMode="External"/><Relationship Id="rId86" Type="http://schemas.openxmlformats.org/officeDocument/2006/relationships/hyperlink" Target="https://www.boxofficemojo.com/studio/chart/?studio=sony.htm" TargetMode="External"/><Relationship Id="rId151" Type="http://schemas.openxmlformats.org/officeDocument/2006/relationships/hyperlink" Target="https://www.boxofficemojo.com/movies/?id=nutcrackerandthefourrealms.htm" TargetMode="External"/><Relationship Id="rId389" Type="http://schemas.openxmlformats.org/officeDocument/2006/relationships/hyperlink" Target="https://www.boxofficemojo.com/studio/chart/?studio=focus.htm" TargetMode="External"/><Relationship Id="rId554" Type="http://schemas.openxmlformats.org/officeDocument/2006/relationships/hyperlink" Target="https://www.boxofficemojo.com/studio/chart/?studio=roadsideattractions.htm" TargetMode="External"/><Relationship Id="rId596" Type="http://schemas.openxmlformats.org/officeDocument/2006/relationships/hyperlink" Target="https://www.boxofficemojo.com/studio/chart/?studio=entertainmentone.htm" TargetMode="External"/><Relationship Id="rId193" Type="http://schemas.openxmlformats.org/officeDocument/2006/relationships/hyperlink" Target="https://www.boxofficemojo.com/movies/?id=denofthieves.htm" TargetMode="External"/><Relationship Id="rId207" Type="http://schemas.openxmlformats.org/officeDocument/2006/relationships/hyperlink" Target="https://www.boxofficemojo.com/schedule/?view=bydate&amp;release=theatrical&amp;date=2018-03-23&amp;p=.htm" TargetMode="External"/><Relationship Id="rId249" Type="http://schemas.openxmlformats.org/officeDocument/2006/relationships/hyperlink" Target="https://www.boxofficemojo.com/schedule/?view=bydate&amp;release=theatrical&amp;date=2018-02-23&amp;p=.htm" TargetMode="External"/><Relationship Id="rId414" Type="http://schemas.openxmlformats.org/officeDocument/2006/relationships/hyperlink" Target="https://www.boxofficemojo.com/schedule/?view=bydate&amp;release=theatrical&amp;date=2018-03-23&amp;p=.htm" TargetMode="External"/><Relationship Id="rId456" Type="http://schemas.openxmlformats.org/officeDocument/2006/relationships/hyperlink" Target="https://www.boxofficemojo.com/schedule/?view=bydate&amp;release=theatrical&amp;date=2018-04-06&amp;p=.htm" TargetMode="External"/><Relationship Id="rId498" Type="http://schemas.openxmlformats.org/officeDocument/2006/relationships/hyperlink" Target="https://www.boxofficemojo.com/schedule/?view=bydate&amp;release=theatrical&amp;date=2018-11-15&amp;p=.htm" TargetMode="External"/><Relationship Id="rId13" Type="http://schemas.openxmlformats.org/officeDocument/2006/relationships/hyperlink" Target="https://www.boxofficemojo.com/movies/?id=dcfilm0617.htm" TargetMode="External"/><Relationship Id="rId109" Type="http://schemas.openxmlformats.org/officeDocument/2006/relationships/hyperlink" Target="https://www.boxofficemojo.com/movies/?id=smallfoot.htm" TargetMode="External"/><Relationship Id="rId260" Type="http://schemas.openxmlformats.org/officeDocument/2006/relationships/hyperlink" Target="https://www.boxofficemojo.com/studio/chart/?studio=stx.htm" TargetMode="External"/><Relationship Id="rId316" Type="http://schemas.openxmlformats.org/officeDocument/2006/relationships/hyperlink" Target="https://www.boxofficemojo.com/movies/?id=operationfinale.htm" TargetMode="External"/><Relationship Id="rId523" Type="http://schemas.openxmlformats.org/officeDocument/2006/relationships/hyperlink" Target="https://www.boxofficemojo.com/movies/?id=oscarshorts2018.htm" TargetMode="External"/><Relationship Id="rId55" Type="http://schemas.openxmlformats.org/officeDocument/2006/relationships/hyperlink" Target="https://www.boxofficemojo.com/movies/?id=hoteltransylvania3.htm" TargetMode="External"/><Relationship Id="rId97" Type="http://schemas.openxmlformats.org/officeDocument/2006/relationships/hyperlink" Target="https://www.boxofficemojo.com/movies/?id=ladisneyfairytale22018.htm" TargetMode="External"/><Relationship Id="rId120" Type="http://schemas.openxmlformats.org/officeDocument/2006/relationships/hyperlink" Target="https://www.boxofficemojo.com/schedule/?view=bydate&amp;release=theatrical&amp;date=2018-02-23&amp;p=.htm" TargetMode="External"/><Relationship Id="rId358" Type="http://schemas.openxmlformats.org/officeDocument/2006/relationships/hyperlink" Target="https://www.boxofficemojo.com/movies/?id=eighthgrade.htm" TargetMode="External"/><Relationship Id="rId565" Type="http://schemas.openxmlformats.org/officeDocument/2006/relationships/hyperlink" Target="https://www.boxofficemojo.com/movies/?id=labodadevalentina.htm" TargetMode="External"/><Relationship Id="rId162" Type="http://schemas.openxmlformats.org/officeDocument/2006/relationships/hyperlink" Target="https://www.boxofficemojo.com/schedule/?view=bydate&amp;release=theatrical&amp;date=2018-05-11&amp;p=.htm" TargetMode="External"/><Relationship Id="rId218" Type="http://schemas.openxmlformats.org/officeDocument/2006/relationships/hyperlink" Target="https://www.boxofficemojo.com/studio/chart/?studio=warnerbros.htm" TargetMode="External"/><Relationship Id="rId425" Type="http://schemas.openxmlformats.org/officeDocument/2006/relationships/hyperlink" Target="https://www.boxofficemojo.com/studio/chart/?studio=focus.htm" TargetMode="External"/><Relationship Id="rId467" Type="http://schemas.openxmlformats.org/officeDocument/2006/relationships/hyperlink" Target="https://www.boxofficemojo.com/studio/chart/?studio=bleeckerstreet.htm" TargetMode="External"/><Relationship Id="rId271" Type="http://schemas.openxmlformats.org/officeDocument/2006/relationships/hyperlink" Target="https://www.boxofficemojo.com/movies/?id=holmeswatson.htm" TargetMode="External"/><Relationship Id="rId24" Type="http://schemas.openxmlformats.org/officeDocument/2006/relationships/hyperlink" Target="https://www.boxofficemojo.com/schedule/?view=bydate&amp;release=theatrical&amp;date=2018-07-27&amp;p=.htm" TargetMode="External"/><Relationship Id="rId66" Type="http://schemas.openxmlformats.org/officeDocument/2006/relationships/hyperlink" Target="https://www.boxofficemojo.com/schedule/?view=bydate&amp;release=theatrical&amp;date=2018-08-10&amp;p=.htm" TargetMode="External"/><Relationship Id="rId131" Type="http://schemas.openxmlformats.org/officeDocument/2006/relationships/hyperlink" Target="https://www.boxofficemojo.com/studio/chart/?studio=universal.htm" TargetMode="External"/><Relationship Id="rId327" Type="http://schemas.openxmlformats.org/officeDocument/2006/relationships/hyperlink" Target="https://www.boxofficemojo.com/schedule/?view=bydate&amp;release=theatrical&amp;date=2018-04-06&amp;p=.htm" TargetMode="External"/><Relationship Id="rId369" Type="http://schemas.openxmlformats.org/officeDocument/2006/relationships/hyperlink" Target="https://www.boxofficemojo.com/schedule/?view=bydate&amp;release=theatrical&amp;date=2018-06-01&amp;p=.htm" TargetMode="External"/><Relationship Id="rId534" Type="http://schemas.openxmlformats.org/officeDocument/2006/relationships/hyperlink" Target="https://www.boxofficemojo.com/schedule/?view=bydate&amp;release=theatrical&amp;date=2018-08-17&amp;p=.htm" TargetMode="External"/><Relationship Id="rId576" Type="http://schemas.openxmlformats.org/officeDocument/2006/relationships/hyperlink" Target="https://www.boxofficemojo.com/schedule/?view=bydate&amp;release=theatrical&amp;date=2018-10-26&amp;p=.htm" TargetMode="External"/><Relationship Id="rId173" Type="http://schemas.openxmlformats.org/officeDocument/2006/relationships/hyperlink" Target="https://www.boxofficemojo.com/studio/chart/?studio=stx.htm" TargetMode="External"/><Relationship Id="rId229" Type="http://schemas.openxmlformats.org/officeDocument/2006/relationships/hyperlink" Target="https://www.boxofficemojo.com/movies/?id=1517toparis.htm" TargetMode="External"/><Relationship Id="rId380" Type="http://schemas.openxmlformats.org/officeDocument/2006/relationships/hyperlink" Target="https://www.boxofficemojo.com/studio/chart/?studio=universal.htm" TargetMode="External"/><Relationship Id="rId436" Type="http://schemas.openxmlformats.org/officeDocument/2006/relationships/hyperlink" Target="https://www.boxofficemojo.com/movies/?id=unbroken2018.htm" TargetMode="External"/><Relationship Id="rId240" Type="http://schemas.openxmlformats.org/officeDocument/2006/relationships/hyperlink" Target="https://www.boxofficemojo.com/schedule/?view=bydate&amp;release=theatrical&amp;date=2018-09-07&amp;p=.htm" TargetMode="External"/><Relationship Id="rId478" Type="http://schemas.openxmlformats.org/officeDocument/2006/relationships/hyperlink" Target="https://www.boxofficemojo.com/movies/?id=gringo18.htm" TargetMode="External"/><Relationship Id="rId35" Type="http://schemas.openxmlformats.org/officeDocument/2006/relationships/hyperlink" Target="https://www.boxofficemojo.com/studio/chart/?studio=fox.htm" TargetMode="External"/><Relationship Id="rId77" Type="http://schemas.openxmlformats.org/officeDocument/2006/relationships/hyperlink" Target="https://www.boxofficemojo.com/studio/chart/?studio=universal.htm" TargetMode="External"/><Relationship Id="rId100" Type="http://schemas.openxmlformats.org/officeDocument/2006/relationships/hyperlink" Target="https://www.boxofficemojo.com/movies/?id=fiftyshadesfreed.htm" TargetMode="External"/><Relationship Id="rId282" Type="http://schemas.openxmlformats.org/officeDocument/2006/relationships/hyperlink" Target="https://www.boxofficemojo.com/schedule/?view=bydate&amp;release=theatrical&amp;date=2018-08-24&amp;p=.htm" TargetMode="External"/><Relationship Id="rId338" Type="http://schemas.openxmlformats.org/officeDocument/2006/relationships/hyperlink" Target="https://www.boxofficemojo.com/studio/chart/?studio=universal.htm" TargetMode="External"/><Relationship Id="rId503" Type="http://schemas.openxmlformats.org/officeDocument/2006/relationships/hyperlink" Target="https://www.boxofficemojo.com/studio/chart/?studio=unknown.htm" TargetMode="External"/><Relationship Id="rId545" Type="http://schemas.openxmlformats.org/officeDocument/2006/relationships/hyperlink" Target="https://www.boxofficemojo.com/studio/chart/?studio=annapurna.htm" TargetMode="External"/><Relationship Id="rId587" Type="http://schemas.openxmlformats.org/officeDocument/2006/relationships/hyperlink" Target="https://www.boxofficemojo.com/studio/chart/?studio=entertainmentone.htm" TargetMode="External"/><Relationship Id="rId8" Type="http://schemas.openxmlformats.org/officeDocument/2006/relationships/hyperlink" Target="https://www.boxofficemojo.com/studio/chart/?studio=buenavista.htm" TargetMode="External"/><Relationship Id="rId142" Type="http://schemas.openxmlformats.org/officeDocument/2006/relationships/hyperlink" Target="https://www.boxofficemojo.com/movies/?id=pacificrim2.htm" TargetMode="External"/><Relationship Id="rId184" Type="http://schemas.openxmlformats.org/officeDocument/2006/relationships/hyperlink" Target="https://www.boxofficemojo.com/movies/?id=goosebumps2.htm" TargetMode="External"/><Relationship Id="rId391" Type="http://schemas.openxmlformats.org/officeDocument/2006/relationships/hyperlink" Target="https://www.boxofficemojo.com/movies/?id=thewife.htm" TargetMode="External"/><Relationship Id="rId405" Type="http://schemas.openxmlformats.org/officeDocument/2006/relationships/hyperlink" Target="https://www.boxofficemojo.com/schedule/?view=bydate&amp;release=theatrical&amp;date=2018-02-16&amp;p=.htm" TargetMode="External"/><Relationship Id="rId447" Type="http://schemas.openxmlformats.org/officeDocument/2006/relationships/hyperlink" Target="https://www.boxofficemojo.com/schedule/?view=bydate&amp;release=theatrical&amp;date=2018-12-12&amp;p=.htm" TargetMode="External"/><Relationship Id="rId251" Type="http://schemas.openxmlformats.org/officeDocument/2006/relationships/hyperlink" Target="https://www.boxofficemojo.com/studio/chart/?studio=foxsearchlight.htm" TargetMode="External"/><Relationship Id="rId489" Type="http://schemas.openxmlformats.org/officeDocument/2006/relationships/hyperlink" Target="https://www.boxofficemojo.com/schedule/?view=bydate&amp;release=theatrical&amp;date=2018-10-26&amp;p=.htm" TargetMode="External"/><Relationship Id="rId46" Type="http://schemas.openxmlformats.org/officeDocument/2006/relationships/hyperlink" Target="https://www.boxofficemojo.com/movies/?id=animatedspider-man.htm" TargetMode="External"/><Relationship Id="rId293" Type="http://schemas.openxmlformats.org/officeDocument/2006/relationships/hyperlink" Target="https://www.boxofficemojo.com/studio/chart/?studio=studio8.htm" TargetMode="External"/><Relationship Id="rId307" Type="http://schemas.openxmlformats.org/officeDocument/2006/relationships/hyperlink" Target="https://www.boxofficemojo.com/movies/?id=superfly.htm" TargetMode="External"/><Relationship Id="rId349" Type="http://schemas.openxmlformats.org/officeDocument/2006/relationships/hyperlink" Target="https://www.boxofficemojo.com/movies/?id=cadaver.htm" TargetMode="External"/><Relationship Id="rId514" Type="http://schemas.openxmlformats.org/officeDocument/2006/relationships/hyperlink" Target="https://www.boxofficemojo.com/movies/?id=gosnell.htm" TargetMode="External"/><Relationship Id="rId556" Type="http://schemas.openxmlformats.org/officeDocument/2006/relationships/hyperlink" Target="https://www.boxofficemojo.com/movies/?id=rachelhollismadeformore.htm" TargetMode="External"/><Relationship Id="rId88" Type="http://schemas.openxmlformats.org/officeDocument/2006/relationships/hyperlink" Target="https://www.boxofficemojo.com/movies/?id=themule.htm" TargetMode="External"/><Relationship Id="rId111" Type="http://schemas.openxmlformats.org/officeDocument/2006/relationships/hyperlink" Target="https://www.boxofficemojo.com/schedule/?view=bydate&amp;release=theatrical&amp;date=2018-09-28&amp;p=.htm" TargetMode="External"/><Relationship Id="rId153" Type="http://schemas.openxmlformats.org/officeDocument/2006/relationships/hyperlink" Target="https://www.boxofficemojo.com/schedule/?view=bydate&amp;release=theatrical&amp;date=2018-11-02&amp;p=.htm" TargetMode="External"/><Relationship Id="rId195" Type="http://schemas.openxmlformats.org/officeDocument/2006/relationships/hyperlink" Target="https://www.boxofficemojo.com/schedule/?view=bydate&amp;release=theatrical&amp;date=2018-01-19&amp;p=.htm" TargetMode="External"/><Relationship Id="rId209" Type="http://schemas.openxmlformats.org/officeDocument/2006/relationships/hyperlink" Target="https://www.boxofficemojo.com/studio/chart/?studio=lionsgatesummit.htm" TargetMode="External"/><Relationship Id="rId360" Type="http://schemas.openxmlformats.org/officeDocument/2006/relationships/hyperlink" Target="https://www.boxofficemojo.com/schedule/?view=bydate&amp;release=theatrical&amp;date=2018-07-13&amp;p=.htm" TargetMode="External"/><Relationship Id="rId416" Type="http://schemas.openxmlformats.org/officeDocument/2006/relationships/hyperlink" Target="https://www.boxofficemojo.com/studio/chart/?studio=amazon.htm" TargetMode="External"/><Relationship Id="rId598" Type="http://schemas.openxmlformats.org/officeDocument/2006/relationships/hyperlink" Target="https://www.boxofficemojo.com/movies/?id=puzzle.htm" TargetMode="External"/><Relationship Id="rId220" Type="http://schemas.openxmlformats.org/officeDocument/2006/relationships/hyperlink" Target="https://www.boxofficemojo.com/movies/?id=untitledgregberlantifilm.htm" TargetMode="External"/><Relationship Id="rId458" Type="http://schemas.openxmlformats.org/officeDocument/2006/relationships/hyperlink" Target="https://www.boxofficemojo.com/studio/chart/?studio=funimation.htm" TargetMode="External"/><Relationship Id="rId15" Type="http://schemas.openxmlformats.org/officeDocument/2006/relationships/hyperlink" Target="https://www.boxofficemojo.com/schedule/?view=bydate&amp;release=theatrical&amp;date=2018-12-21&amp;p=.htm" TargetMode="External"/><Relationship Id="rId57" Type="http://schemas.openxmlformats.org/officeDocument/2006/relationships/hyperlink" Target="https://www.boxofficemojo.com/schedule/?view=bydate&amp;release=theatrical&amp;date=2018-07-13&amp;p=.htm" TargetMode="External"/><Relationship Id="rId262" Type="http://schemas.openxmlformats.org/officeDocument/2006/relationships/hyperlink" Target="https://www.boxofficemojo.com/movies/?id=robinhood2018.htm" TargetMode="External"/><Relationship Id="rId318" Type="http://schemas.openxmlformats.org/officeDocument/2006/relationships/hyperlink" Target="https://www.boxofficemojo.com/schedule/?view=bydate&amp;release=theatrical&amp;date=2018-08-29&amp;p=.htm" TargetMode="External"/><Relationship Id="rId525" Type="http://schemas.openxmlformats.org/officeDocument/2006/relationships/hyperlink" Target="https://www.boxofficemojo.com/schedule/?view=bydate&amp;release=theatrical&amp;date=2018-02-09&amp;p=.htm" TargetMode="External"/><Relationship Id="rId567" Type="http://schemas.openxmlformats.org/officeDocument/2006/relationships/hyperlink" Target="https://www.boxofficemojo.com/schedule/?view=bydate&amp;release=theatrical&amp;date=2018-02-09&amp;p=.htm" TargetMode="External"/><Relationship Id="rId99" Type="http://schemas.openxmlformats.org/officeDocument/2006/relationships/hyperlink" Target="https://www.boxofficemojo.com/schedule/?view=bydate&amp;release=theatrical&amp;date=2018-03-09&amp;p=.htm" TargetMode="External"/><Relationship Id="rId122" Type="http://schemas.openxmlformats.org/officeDocument/2006/relationships/hyperlink" Target="https://www.boxofficemojo.com/studio/chart/?studio=paramount.htm" TargetMode="External"/><Relationship Id="rId164" Type="http://schemas.openxmlformats.org/officeDocument/2006/relationships/hyperlink" Target="https://www.boxofficemojo.com/studio/chart/?studio=fox.htm" TargetMode="External"/><Relationship Id="rId371" Type="http://schemas.openxmlformats.org/officeDocument/2006/relationships/hyperlink" Target="https://www.boxofficemojo.com/studio/chart/?studio=vivapictures.htm" TargetMode="External"/><Relationship Id="rId427" Type="http://schemas.openxmlformats.org/officeDocument/2006/relationships/hyperlink" Target="https://www.boxofficemojo.com/movies/?id=hotelartemis.htm" TargetMode="External"/><Relationship Id="rId469" Type="http://schemas.openxmlformats.org/officeDocument/2006/relationships/hyperlink" Target="https://www.boxofficemojo.com/movies/?id=simmba.htm" TargetMode="External"/><Relationship Id="rId26" Type="http://schemas.openxmlformats.org/officeDocument/2006/relationships/hyperlink" Target="https://www.boxofficemojo.com/studio/chart/?studio=buenavista.htm" TargetMode="External"/><Relationship Id="rId231" Type="http://schemas.openxmlformats.org/officeDocument/2006/relationships/hyperlink" Target="https://www.boxofficemojo.com/schedule/?view=bydate&amp;release=theatrical&amp;date=2018-02-09&amp;p=.htm" TargetMode="External"/><Relationship Id="rId273" Type="http://schemas.openxmlformats.org/officeDocument/2006/relationships/hyperlink" Target="https://www.boxofficemojo.com/schedule/?view=bydate&amp;release=theatrical&amp;date=2018-12-25&amp;p=.htm" TargetMode="External"/><Relationship Id="rId329" Type="http://schemas.openxmlformats.org/officeDocument/2006/relationships/hyperlink" Target="https://www.boxofficemojo.com/studio/chart/?studio=focus.htm" TargetMode="External"/><Relationship Id="rId480" Type="http://schemas.openxmlformats.org/officeDocument/2006/relationships/hyperlink" Target="https://www.boxofficemojo.com/schedule/?view=bydate&amp;release=theatrical&amp;date=2018-03-09&amp;p=.htm" TargetMode="External"/><Relationship Id="rId536" Type="http://schemas.openxmlformats.org/officeDocument/2006/relationships/hyperlink" Target="https://www.boxofficemojo.com/studio/chart/?studio=electric.htm" TargetMode="External"/><Relationship Id="rId68" Type="http://schemas.openxmlformats.org/officeDocument/2006/relationships/hyperlink" Target="https://www.boxofficemojo.com/studio/chart/?studio=warnerbros.htm" TargetMode="External"/><Relationship Id="rId133" Type="http://schemas.openxmlformats.org/officeDocument/2006/relationships/hyperlink" Target="https://www.boxofficemojo.com/movies/?id=instantfamily.htm" TargetMode="External"/><Relationship Id="rId175" Type="http://schemas.openxmlformats.org/officeDocument/2006/relationships/hyperlink" Target="https://www.boxofficemojo.com/movies/?id=blackkklansman.htm" TargetMode="External"/><Relationship Id="rId340" Type="http://schemas.openxmlformats.org/officeDocument/2006/relationships/hyperlink" Target="https://www.boxofficemojo.com/movies/?id=hunterkiller.htm" TargetMode="External"/><Relationship Id="rId578" Type="http://schemas.openxmlformats.org/officeDocument/2006/relationships/hyperlink" Target="https://www.boxofficemojo.com/studio/chart/?studio=sonyclassics.htm" TargetMode="External"/><Relationship Id="rId200" Type="http://schemas.openxmlformats.org/officeDocument/2006/relationships/hyperlink" Target="https://www.boxofficemojo.com/studio/chart/?studio=a24.htm" TargetMode="External"/><Relationship Id="rId382" Type="http://schemas.openxmlformats.org/officeDocument/2006/relationships/hyperlink" Target="https://www.boxofficemojo.com/movies/?id=themiracleseason.htm" TargetMode="External"/><Relationship Id="rId438" Type="http://schemas.openxmlformats.org/officeDocument/2006/relationships/hyperlink" Target="https://www.boxofficemojo.com/schedule/?view=bydate&amp;release=theatrical&amp;date=2018-09-14&amp;p=.htm" TargetMode="External"/><Relationship Id="rId242" Type="http://schemas.openxmlformats.org/officeDocument/2006/relationships/hyperlink" Target="https://www.boxofficemojo.com/studio/chart/?studio=mgm.htm" TargetMode="External"/><Relationship Id="rId284" Type="http://schemas.openxmlformats.org/officeDocument/2006/relationships/hyperlink" Target="https://www.boxofficemojo.com/studio/chart/?studio=lionsgate.htm" TargetMode="External"/><Relationship Id="rId491" Type="http://schemas.openxmlformats.org/officeDocument/2006/relationships/hyperlink" Target="https://www.boxofficemojo.com/studio/chart/?studio=vertical.htm" TargetMode="External"/><Relationship Id="rId505" Type="http://schemas.openxmlformats.org/officeDocument/2006/relationships/hyperlink" Target="https://www.boxofficemojo.com/movies/?id=lifeitself2018.ht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youtube.com/watch?v=c4b1F4-tv8Q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ColWidth="11" defaultRowHeight="12.75" x14ac:dyDescent="0.2"/>
  <sheetData/>
  <sheetProtection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abSelected="1" topLeftCell="A10" workbookViewId="0">
      <selection activeCell="D21" sqref="D21"/>
    </sheetView>
  </sheetViews>
  <sheetFormatPr defaultColWidth="8" defaultRowHeight="12.75" x14ac:dyDescent="0.2"/>
  <cols>
    <col min="1" max="8" width="13.875" style="3" customWidth="1"/>
    <col min="9" max="19" width="13.875" customWidth="1"/>
    <col min="32" max="16384" width="8" style="3"/>
  </cols>
  <sheetData>
    <row r="1" spans="1:31" s="2" customFormat="1" x14ac:dyDescent="0.2">
      <c r="A1" s="6" t="s">
        <v>10</v>
      </c>
      <c r="B1" s="7"/>
      <c r="C1" s="7"/>
      <c r="D1" s="7"/>
      <c r="E1" s="7"/>
      <c r="F1" s="7"/>
      <c r="G1" s="7"/>
      <c r="H1" s="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s="2" customFormat="1" x14ac:dyDescent="0.2">
      <c r="A2" s="8"/>
      <c r="B2" s="5"/>
      <c r="C2" s="5"/>
      <c r="D2" s="5"/>
      <c r="E2" s="5"/>
      <c r="F2" s="5"/>
      <c r="G2" s="5"/>
      <c r="H2" s="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s="2" customFormat="1" x14ac:dyDescent="0.2">
      <c r="A3" s="9" t="s">
        <v>11</v>
      </c>
      <c r="B3" s="4"/>
      <c r="C3" s="4"/>
      <c r="D3" s="4"/>
      <c r="E3" s="4"/>
      <c r="F3" s="4"/>
      <c r="G3" s="4"/>
      <c r="H3" s="4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2" customFormat="1" x14ac:dyDescent="0.2">
      <c r="A4" s="9" t="s">
        <v>15</v>
      </c>
      <c r="B4" s="4"/>
      <c r="C4" s="4"/>
      <c r="D4" s="4"/>
      <c r="E4" s="4"/>
      <c r="F4" s="4"/>
      <c r="G4" s="4"/>
      <c r="H4" s="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2" customFormat="1" x14ac:dyDescent="0.2">
      <c r="A5" s="9" t="s">
        <v>16</v>
      </c>
      <c r="B5" s="4"/>
      <c r="C5" s="4"/>
      <c r="D5" s="4"/>
      <c r="E5" s="4"/>
      <c r="F5" s="4"/>
      <c r="G5" s="4"/>
      <c r="H5" s="4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2" customFormat="1" x14ac:dyDescent="0.2">
      <c r="A6" s="9" t="s">
        <v>17</v>
      </c>
      <c r="B6" s="4"/>
      <c r="C6" s="4"/>
      <c r="D6" s="4"/>
      <c r="E6" s="4"/>
      <c r="F6" s="4"/>
      <c r="G6" s="4"/>
      <c r="H6" s="4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2" customFormat="1" x14ac:dyDescent="0.2">
      <c r="A7" s="9"/>
      <c r="B7" s="4"/>
      <c r="C7" s="4"/>
      <c r="D7" s="4"/>
      <c r="E7" s="4"/>
      <c r="F7" s="4"/>
      <c r="G7" s="4"/>
      <c r="H7" s="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s="2" customFormat="1" x14ac:dyDescent="0.2">
      <c r="A8" s="9" t="s">
        <v>12</v>
      </c>
      <c r="B8" s="4"/>
      <c r="C8" s="4"/>
      <c r="D8" s="4"/>
      <c r="E8" s="4"/>
      <c r="F8" s="4"/>
      <c r="G8" s="4"/>
      <c r="H8" s="4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2" customFormat="1" x14ac:dyDescent="0.2">
      <c r="A9" s="9" t="s">
        <v>13</v>
      </c>
      <c r="B9" s="4"/>
      <c r="C9" s="4"/>
      <c r="D9" s="4"/>
      <c r="E9" s="4"/>
      <c r="F9" s="4"/>
      <c r="G9" s="4"/>
      <c r="H9" s="4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2" customFormat="1" ht="13.5" thickBot="1" x14ac:dyDescent="0.25">
      <c r="A10" s="10" t="s">
        <v>14</v>
      </c>
      <c r="B10" s="11"/>
      <c r="C10" s="11"/>
      <c r="D10" s="11"/>
      <c r="E10" s="11"/>
      <c r="F10" s="11"/>
      <c r="G10" s="11"/>
      <c r="H10" s="11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2" customFormat="1" x14ac:dyDescent="0.2">
      <c r="A11" s="4"/>
      <c r="B11" s="4"/>
      <c r="C11" s="4"/>
      <c r="D11" s="4"/>
      <c r="E11" s="4"/>
      <c r="F11" s="4"/>
      <c r="G11" s="4"/>
      <c r="H11" s="4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x14ac:dyDescent="0.2">
      <c r="A12" s="81" t="s">
        <v>429</v>
      </c>
      <c r="B12" s="81" t="s">
        <v>430</v>
      </c>
      <c r="C12" s="81" t="s">
        <v>431</v>
      </c>
      <c r="D12" s="81" t="s">
        <v>432</v>
      </c>
    </row>
    <row r="13" spans="1:31" customFormat="1" x14ac:dyDescent="0.2">
      <c r="A13" s="80" t="s">
        <v>405</v>
      </c>
      <c r="B13" s="1" t="s">
        <v>413</v>
      </c>
      <c r="C13" s="1" t="s">
        <v>421</v>
      </c>
      <c r="D13" t="e">
        <f>B13*C13</f>
        <v>#VALUE!</v>
      </c>
    </row>
    <row r="14" spans="1:31" customFormat="1" ht="12.95" customHeight="1" x14ac:dyDescent="0.2">
      <c r="A14" s="80" t="s">
        <v>406</v>
      </c>
      <c r="B14" s="1" t="s">
        <v>414</v>
      </c>
      <c r="C14" s="1" t="s">
        <v>422</v>
      </c>
      <c r="D14" t="e">
        <f>B14*C14</f>
        <v>#VALUE!</v>
      </c>
    </row>
    <row r="15" spans="1:31" customFormat="1" x14ac:dyDescent="0.2">
      <c r="A15" s="80" t="s">
        <v>407</v>
      </c>
      <c r="B15" s="1" t="s">
        <v>415</v>
      </c>
      <c r="C15" s="1" t="s">
        <v>423</v>
      </c>
      <c r="D15" t="e">
        <f t="shared" ref="D15:D20" si="0">B15*C15</f>
        <v>#VALUE!</v>
      </c>
    </row>
    <row r="16" spans="1:31" customFormat="1" x14ac:dyDescent="0.2">
      <c r="A16" s="80" t="s">
        <v>408</v>
      </c>
      <c r="B16" s="1" t="s">
        <v>416</v>
      </c>
      <c r="C16" s="1" t="s">
        <v>424</v>
      </c>
      <c r="D16" t="e">
        <f t="shared" si="0"/>
        <v>#VALUE!</v>
      </c>
    </row>
    <row r="17" spans="1:4" customFormat="1" x14ac:dyDescent="0.2">
      <c r="A17" s="80" t="s">
        <v>409</v>
      </c>
      <c r="B17" s="1" t="s">
        <v>417</v>
      </c>
      <c r="C17" s="1" t="s">
        <v>425</v>
      </c>
      <c r="D17" t="e">
        <f t="shared" si="0"/>
        <v>#VALUE!</v>
      </c>
    </row>
    <row r="18" spans="1:4" customFormat="1" x14ac:dyDescent="0.2">
      <c r="A18" s="80" t="s">
        <v>410</v>
      </c>
      <c r="B18" s="1" t="s">
        <v>418</v>
      </c>
      <c r="C18" s="1" t="s">
        <v>426</v>
      </c>
      <c r="D18" t="e">
        <f t="shared" si="0"/>
        <v>#VALUE!</v>
      </c>
    </row>
    <row r="19" spans="1:4" customFormat="1" x14ac:dyDescent="0.2">
      <c r="A19" s="80" t="s">
        <v>411</v>
      </c>
      <c r="B19" s="1" t="s">
        <v>419</v>
      </c>
      <c r="C19" s="1" t="s">
        <v>427</v>
      </c>
      <c r="D19" t="e">
        <f t="shared" si="0"/>
        <v>#VALUE!</v>
      </c>
    </row>
    <row r="20" spans="1:4" customFormat="1" x14ac:dyDescent="0.2">
      <c r="A20" s="80" t="s">
        <v>412</v>
      </c>
      <c r="B20" s="1" t="s">
        <v>420</v>
      </c>
      <c r="C20" s="1" t="s">
        <v>428</v>
      </c>
      <c r="D20" t="e">
        <f t="shared" si="0"/>
        <v>#VALUE!</v>
      </c>
    </row>
    <row r="21" spans="1:4" customFormat="1" x14ac:dyDescent="0.2">
      <c r="A21" s="82" t="s">
        <v>433</v>
      </c>
      <c r="B21" s="83"/>
      <c r="C21" s="83"/>
      <c r="D21" t="e">
        <f>SUM(D13:D20)</f>
        <v>#VALUE!</v>
      </c>
    </row>
    <row r="22" spans="1:4" customFormat="1" x14ac:dyDescent="0.2"/>
    <row r="23" spans="1:4" customFormat="1" x14ac:dyDescent="0.2"/>
    <row r="24" spans="1:4" customFormat="1" x14ac:dyDescent="0.2"/>
    <row r="25" spans="1:4" customFormat="1" x14ac:dyDescent="0.2"/>
    <row r="26" spans="1:4" customFormat="1" x14ac:dyDescent="0.2"/>
    <row r="27" spans="1:4" customFormat="1" x14ac:dyDescent="0.2"/>
    <row r="28" spans="1:4" customFormat="1" x14ac:dyDescent="0.2"/>
    <row r="29" spans="1:4" customFormat="1" x14ac:dyDescent="0.2"/>
    <row r="30" spans="1:4" customFormat="1" x14ac:dyDescent="0.2"/>
    <row r="31" spans="1:4" customFormat="1" x14ac:dyDescent="0.2"/>
    <row r="32" spans="1:4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</sheetData>
  <sheetProtection selectLockedCells="1" selectUnlockedCells="1"/>
  <mergeCells count="1">
    <mergeCell ref="A21:C21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opLeftCell="A16" zoomScale="130" zoomScaleNormal="130" workbookViewId="0">
      <selection activeCell="J43" sqref="J43"/>
    </sheetView>
  </sheetViews>
  <sheetFormatPr defaultColWidth="11" defaultRowHeight="12.75" x14ac:dyDescent="0.2"/>
  <cols>
    <col min="1" max="1" width="11" style="1"/>
    <col min="2" max="2" width="11.375" style="1" customWidth="1"/>
    <col min="3" max="4" width="6.625" style="1" customWidth="1"/>
    <col min="5" max="5" width="6.375" style="1" customWidth="1"/>
    <col min="6" max="6" width="7" style="1" customWidth="1"/>
    <col min="7" max="7" width="7.375" style="1" customWidth="1"/>
    <col min="8" max="8" width="9.625" style="1" bestFit="1" customWidth="1"/>
    <col min="9" max="9" width="6.625" style="1" customWidth="1"/>
    <col min="10" max="10" width="7.125" style="1" customWidth="1"/>
    <col min="11" max="11" width="6.5" style="1" customWidth="1"/>
    <col min="12" max="12" width="49.375" style="1" customWidth="1"/>
    <col min="13" max="13" width="11" style="29"/>
    <col min="14" max="16384" width="11" style="1"/>
  </cols>
  <sheetData>
    <row r="1" spans="1:22" s="27" customFormat="1" ht="41.1" customHeight="1" x14ac:dyDescent="0.2">
      <c r="A1" s="14"/>
      <c r="B1" s="84" t="s">
        <v>382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">
        <v>1.26</v>
      </c>
    </row>
    <row r="2" spans="1:22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">
        <v>1.24</v>
      </c>
    </row>
    <row r="3" spans="1:22" x14ac:dyDescent="0.2">
      <c r="A3" s="12"/>
      <c r="B3" s="1">
        <v>1.26</v>
      </c>
      <c r="C3" s="1">
        <v>1.22</v>
      </c>
      <c r="D3" s="1">
        <v>1.27</v>
      </c>
      <c r="E3" s="1">
        <v>1.21</v>
      </c>
      <c r="F3" s="1">
        <v>1.22</v>
      </c>
      <c r="G3" s="1">
        <v>1.25</v>
      </c>
      <c r="H3" s="1">
        <v>1.22</v>
      </c>
      <c r="I3" s="1">
        <v>1.25</v>
      </c>
      <c r="J3" s="1">
        <v>1.25</v>
      </c>
      <c r="K3" s="1">
        <v>1.23</v>
      </c>
      <c r="L3" s="12"/>
      <c r="M3" s="1">
        <v>1.28</v>
      </c>
      <c r="N3"/>
      <c r="O3"/>
      <c r="P3"/>
      <c r="Q3"/>
      <c r="R3"/>
      <c r="S3"/>
      <c r="T3"/>
      <c r="U3"/>
      <c r="V3"/>
    </row>
    <row r="4" spans="1:22" x14ac:dyDescent="0.2">
      <c r="A4" s="12"/>
      <c r="B4" s="1">
        <v>1.24</v>
      </c>
      <c r="C4" s="1">
        <v>1.24</v>
      </c>
      <c r="D4" s="1">
        <v>1.29</v>
      </c>
      <c r="E4" s="1">
        <v>1.24</v>
      </c>
      <c r="F4" s="1">
        <v>1.27</v>
      </c>
      <c r="G4" s="1">
        <v>1.29</v>
      </c>
      <c r="H4" s="1">
        <v>1.23</v>
      </c>
      <c r="I4" s="1">
        <v>1.22</v>
      </c>
      <c r="J4" s="1">
        <v>1.23</v>
      </c>
      <c r="K4" s="1">
        <v>1.26</v>
      </c>
      <c r="L4" s="12"/>
      <c r="M4" s="1">
        <v>1.23</v>
      </c>
      <c r="N4"/>
      <c r="O4"/>
      <c r="P4"/>
      <c r="Q4"/>
      <c r="R4"/>
      <c r="S4"/>
      <c r="T4"/>
      <c r="U4"/>
      <c r="V4"/>
    </row>
    <row r="5" spans="1:22" x14ac:dyDescent="0.2">
      <c r="A5" s="12"/>
      <c r="B5" s="1">
        <v>1.28</v>
      </c>
      <c r="C5" s="1">
        <v>1.25</v>
      </c>
      <c r="D5" s="1">
        <v>1.25</v>
      </c>
      <c r="E5" s="1">
        <v>1.23</v>
      </c>
      <c r="F5" s="1">
        <v>1.26</v>
      </c>
      <c r="G5" s="1">
        <v>1.23</v>
      </c>
      <c r="H5" s="1">
        <v>1.26</v>
      </c>
      <c r="I5" s="1">
        <v>1.29</v>
      </c>
      <c r="J5" s="1">
        <v>1.26</v>
      </c>
      <c r="K5" s="1">
        <v>1.26</v>
      </c>
      <c r="L5" s="12"/>
      <c r="M5" s="1">
        <v>1.21</v>
      </c>
      <c r="N5"/>
      <c r="O5"/>
      <c r="P5"/>
      <c r="Q5"/>
      <c r="R5"/>
      <c r="S5"/>
      <c r="T5"/>
      <c r="U5"/>
      <c r="V5"/>
    </row>
    <row r="6" spans="1:22" x14ac:dyDescent="0.2">
      <c r="A6" s="12"/>
      <c r="B6" s="1">
        <v>1.23</v>
      </c>
      <c r="C6" s="1">
        <v>1.21</v>
      </c>
      <c r="D6" s="1">
        <v>1.23</v>
      </c>
      <c r="E6" s="1">
        <v>1.21</v>
      </c>
      <c r="F6" s="1">
        <v>1.22</v>
      </c>
      <c r="G6" s="1">
        <v>1.22</v>
      </c>
      <c r="H6" s="1">
        <v>1.24</v>
      </c>
      <c r="I6" s="1">
        <v>1.21</v>
      </c>
      <c r="J6" s="1">
        <v>1.23</v>
      </c>
      <c r="K6" s="1">
        <v>1.25</v>
      </c>
      <c r="L6" s="12"/>
      <c r="M6" s="1">
        <v>1.21</v>
      </c>
      <c r="N6"/>
      <c r="O6"/>
      <c r="P6"/>
      <c r="Q6"/>
      <c r="R6"/>
      <c r="S6"/>
      <c r="T6"/>
      <c r="U6"/>
      <c r="V6"/>
    </row>
    <row r="7" spans="1:22" x14ac:dyDescent="0.2">
      <c r="A7" s="12"/>
      <c r="B7" s="1">
        <v>1.21</v>
      </c>
      <c r="C7" s="1">
        <v>1.28</v>
      </c>
      <c r="D7" s="1">
        <v>1.26</v>
      </c>
      <c r="E7" s="1">
        <v>1.25</v>
      </c>
      <c r="F7" s="1">
        <v>1.22</v>
      </c>
      <c r="G7" s="1">
        <v>1.29</v>
      </c>
      <c r="H7" s="1">
        <v>1.22</v>
      </c>
      <c r="I7" s="1">
        <v>1.22</v>
      </c>
      <c r="J7" s="1">
        <v>1.29</v>
      </c>
      <c r="K7" s="1">
        <v>1.24</v>
      </c>
      <c r="L7" s="12"/>
      <c r="M7" s="1">
        <v>1.29</v>
      </c>
      <c r="N7"/>
      <c r="O7"/>
      <c r="P7"/>
      <c r="Q7"/>
      <c r="R7"/>
      <c r="S7"/>
      <c r="T7"/>
      <c r="U7"/>
      <c r="V7"/>
    </row>
    <row r="8" spans="1:22" x14ac:dyDescent="0.2">
      <c r="A8" s="12"/>
      <c r="B8" s="1">
        <v>1.21</v>
      </c>
      <c r="C8" s="1">
        <v>1.22</v>
      </c>
      <c r="D8" s="1">
        <v>1.23</v>
      </c>
      <c r="E8" s="1">
        <v>1.26</v>
      </c>
      <c r="F8" s="1">
        <v>1.28</v>
      </c>
      <c r="G8" s="1">
        <v>1.26</v>
      </c>
      <c r="H8" s="1">
        <v>1.28</v>
      </c>
      <c r="I8" s="1">
        <v>1.21</v>
      </c>
      <c r="J8" s="1">
        <v>1.21</v>
      </c>
      <c r="K8" s="1">
        <v>1.21</v>
      </c>
      <c r="L8" s="12"/>
      <c r="M8" s="1">
        <v>1.21</v>
      </c>
      <c r="N8"/>
      <c r="O8"/>
      <c r="P8"/>
      <c r="Q8"/>
      <c r="R8"/>
      <c r="S8"/>
      <c r="T8"/>
      <c r="U8"/>
      <c r="V8"/>
    </row>
    <row r="9" spans="1:22" x14ac:dyDescent="0.2">
      <c r="A9" s="12"/>
      <c r="B9" s="1">
        <v>1.29</v>
      </c>
      <c r="C9" s="1">
        <v>1.26</v>
      </c>
      <c r="D9" s="1">
        <v>1.26</v>
      </c>
      <c r="E9" s="1">
        <v>1.28</v>
      </c>
      <c r="F9" s="1">
        <v>1.25</v>
      </c>
      <c r="G9" s="1">
        <v>1.24</v>
      </c>
      <c r="H9" s="1">
        <v>1.24</v>
      </c>
      <c r="I9" s="1">
        <v>1.27</v>
      </c>
      <c r="J9" s="1">
        <v>1.28</v>
      </c>
      <c r="K9" s="1">
        <v>1.24</v>
      </c>
      <c r="L9" s="12"/>
      <c r="M9" s="1">
        <v>1.22</v>
      </c>
      <c r="N9"/>
      <c r="O9"/>
      <c r="P9"/>
      <c r="Q9"/>
      <c r="R9"/>
      <c r="S9"/>
      <c r="T9"/>
      <c r="U9"/>
      <c r="V9"/>
    </row>
    <row r="10" spans="1:22" x14ac:dyDescent="0.2">
      <c r="A10" s="12"/>
      <c r="B10" s="1">
        <v>1.21</v>
      </c>
      <c r="C10" s="1">
        <v>1.25</v>
      </c>
      <c r="D10" s="1">
        <v>1.23</v>
      </c>
      <c r="E10" s="1">
        <v>1.25</v>
      </c>
      <c r="F10" s="1">
        <v>1.29</v>
      </c>
      <c r="G10" s="1">
        <v>1.29</v>
      </c>
      <c r="H10" s="1">
        <v>1.22</v>
      </c>
      <c r="I10" s="1">
        <v>1.21</v>
      </c>
      <c r="J10" s="1">
        <v>1.28</v>
      </c>
      <c r="K10" s="1">
        <v>1.27</v>
      </c>
      <c r="L10" s="12"/>
      <c r="M10" s="1">
        <v>1.24</v>
      </c>
      <c r="N10"/>
      <c r="O10"/>
      <c r="P10"/>
      <c r="Q10"/>
      <c r="R10"/>
      <c r="S10"/>
      <c r="T10"/>
      <c r="U10"/>
      <c r="V10"/>
    </row>
    <row r="11" spans="1:22" x14ac:dyDescent="0.2">
      <c r="A11" s="12"/>
      <c r="L11" s="12"/>
      <c r="M11" s="1">
        <v>1.25</v>
      </c>
    </row>
    <row r="12" spans="1:22" x14ac:dyDescent="0.2">
      <c r="A12" s="12"/>
      <c r="L12" s="12"/>
      <c r="M12" s="1">
        <v>1.21</v>
      </c>
    </row>
    <row r="13" spans="1:22" x14ac:dyDescent="0.2">
      <c r="A13" s="12"/>
      <c r="B13" s="16" t="s">
        <v>338</v>
      </c>
      <c r="C13" s="16"/>
      <c r="D13" s="16"/>
      <c r="E13" s="16"/>
      <c r="F13" s="16"/>
      <c r="G13" s="16"/>
      <c r="H13" s="16"/>
      <c r="I13" s="16"/>
      <c r="J13" s="16"/>
      <c r="K13" s="16"/>
      <c r="L13" s="12"/>
      <c r="M13" s="1">
        <v>1.28</v>
      </c>
    </row>
    <row r="14" spans="1:22" x14ac:dyDescent="0.2">
      <c r="A14" s="12" t="s">
        <v>353</v>
      </c>
      <c r="B14" s="16" t="s">
        <v>367</v>
      </c>
      <c r="C14" s="16"/>
      <c r="D14" s="16"/>
      <c r="E14" s="16"/>
      <c r="F14" s="16"/>
      <c r="G14" s="16"/>
      <c r="H14" s="16"/>
      <c r="I14" s="16"/>
      <c r="J14" s="16"/>
      <c r="K14" s="16"/>
      <c r="L14" s="12"/>
      <c r="M14" s="1">
        <v>1.22</v>
      </c>
    </row>
    <row r="15" spans="1:22" x14ac:dyDescent="0.2">
      <c r="A15" s="12"/>
      <c r="B15" s="44">
        <f>AVERAGE(B3:K10)</f>
        <v>1.2458749999999998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">
        <v>1.26</v>
      </c>
    </row>
    <row r="16" spans="1:22" x14ac:dyDescent="0.2">
      <c r="A16" s="12"/>
      <c r="B16" s="12" t="s">
        <v>334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">
        <v>1.25</v>
      </c>
    </row>
    <row r="17" spans="1:21" ht="15.95" customHeight="1" x14ac:dyDescent="0.2">
      <c r="A17" s="12"/>
      <c r="B17" s="45">
        <f>MEDIAN(B3:K10)</f>
        <v>1.2450000000000001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">
        <v>1.27</v>
      </c>
    </row>
    <row r="18" spans="1:21" ht="15.95" customHeight="1" x14ac:dyDescent="0.2">
      <c r="A18" s="12"/>
      <c r="B18" s="28" t="s">
        <v>335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">
        <v>1.29</v>
      </c>
    </row>
    <row r="19" spans="1:21" x14ac:dyDescent="0.2">
      <c r="A19" s="12"/>
      <c r="B19" s="45">
        <f>MODE(B3:K10)</f>
        <v>1.26</v>
      </c>
      <c r="C19" s="12"/>
      <c r="D19" s="12"/>
      <c r="E19" s="12"/>
      <c r="F19" s="12"/>
      <c r="G19" s="12"/>
      <c r="H19" s="12"/>
      <c r="I19" s="15"/>
      <c r="J19" s="15"/>
      <c r="K19" s="15"/>
      <c r="L19" s="12"/>
      <c r="M19" s="1">
        <v>1.25</v>
      </c>
    </row>
    <row r="20" spans="1:21" x14ac:dyDescent="0.2">
      <c r="A20" s="12" t="s">
        <v>354</v>
      </c>
      <c r="B20" s="17" t="s">
        <v>366</v>
      </c>
      <c r="C20" s="12"/>
      <c r="D20" s="12"/>
      <c r="E20" s="12"/>
      <c r="F20" s="12"/>
      <c r="G20" s="12"/>
      <c r="H20" s="12"/>
      <c r="I20" s="26"/>
      <c r="J20" s="26"/>
      <c r="K20" s="26"/>
      <c r="L20" s="14"/>
      <c r="M20" s="1">
        <v>1.23</v>
      </c>
    </row>
    <row r="21" spans="1:21" x14ac:dyDescent="0.2">
      <c r="A21" s="12"/>
      <c r="B21" s="45">
        <f>_xlfn.QUARTILE.EXC(B3:K10,1)</f>
        <v>1.22</v>
      </c>
      <c r="C21" s="12" t="s">
        <v>0</v>
      </c>
      <c r="D21" s="15"/>
      <c r="E21" s="15"/>
      <c r="F21" s="15"/>
      <c r="G21" s="15"/>
      <c r="H21" s="15"/>
      <c r="I21" s="12"/>
      <c r="J21" s="12"/>
      <c r="K21" s="12"/>
      <c r="L21" s="14"/>
      <c r="M21" s="1">
        <v>1.26</v>
      </c>
    </row>
    <row r="22" spans="1:21" x14ac:dyDescent="0.2">
      <c r="A22" s="12"/>
      <c r="B22" s="17" t="s">
        <v>337</v>
      </c>
      <c r="C22" s="12"/>
      <c r="D22" s="26"/>
      <c r="E22" s="26"/>
      <c r="F22" s="26"/>
      <c r="G22" s="26"/>
      <c r="H22" s="26"/>
      <c r="I22" s="12"/>
      <c r="J22" s="12"/>
      <c r="K22" s="12"/>
      <c r="L22" s="14"/>
      <c r="M22" s="1">
        <v>1.23</v>
      </c>
    </row>
    <row r="23" spans="1:21" x14ac:dyDescent="0.2">
      <c r="A23" s="12"/>
      <c r="B23" s="45">
        <f>_xlfn.QUARTILE.EXC(B3:K10,3)</f>
        <v>1.26</v>
      </c>
      <c r="C23" s="12" t="s">
        <v>1</v>
      </c>
      <c r="D23" s="12"/>
      <c r="E23" s="12"/>
      <c r="F23" s="12"/>
      <c r="G23" s="12"/>
      <c r="H23" s="12"/>
      <c r="I23" s="12"/>
      <c r="J23" s="12"/>
      <c r="K23" s="12"/>
      <c r="L23" s="14"/>
      <c r="M23" s="1">
        <v>1.26</v>
      </c>
    </row>
    <row r="24" spans="1:21" x14ac:dyDescent="0.2">
      <c r="A24" s="12" t="s">
        <v>355</v>
      </c>
      <c r="B24" s="12" t="s">
        <v>365</v>
      </c>
      <c r="C24" s="12"/>
      <c r="D24" s="12"/>
      <c r="E24" s="12"/>
      <c r="F24" s="12"/>
      <c r="G24" s="12"/>
      <c r="H24" s="12"/>
      <c r="I24" s="12"/>
      <c r="J24" s="12"/>
      <c r="K24" s="12"/>
      <c r="L24" s="14"/>
      <c r="M24" s="1">
        <v>1.23</v>
      </c>
    </row>
    <row r="25" spans="1:21" x14ac:dyDescent="0.2">
      <c r="A25" s="12"/>
      <c r="B25" s="44">
        <f>B23-B21</f>
        <v>4.0000000000000036E-2</v>
      </c>
      <c r="C25" s="12"/>
      <c r="D25" s="12"/>
      <c r="E25" s="12"/>
      <c r="F25" s="12"/>
      <c r="G25" s="12"/>
      <c r="H25" s="12"/>
      <c r="I25" s="12"/>
      <c r="J25" s="12"/>
      <c r="K25" s="12"/>
      <c r="L25" s="14"/>
      <c r="M25" s="1">
        <v>1.21</v>
      </c>
    </row>
    <row r="26" spans="1:21" x14ac:dyDescent="0.2">
      <c r="A26" s="12" t="s">
        <v>356</v>
      </c>
      <c r="B26" s="28" t="s">
        <v>364</v>
      </c>
      <c r="C26" s="12"/>
      <c r="D26" s="12"/>
      <c r="E26" s="12"/>
      <c r="F26" s="12"/>
      <c r="G26" s="12"/>
      <c r="H26" s="12"/>
      <c r="I26" s="12"/>
      <c r="J26" s="12"/>
      <c r="K26" s="12"/>
      <c r="L26" s="14"/>
      <c r="M26" s="1">
        <v>1.24</v>
      </c>
    </row>
    <row r="27" spans="1:21" x14ac:dyDescent="0.2">
      <c r="A27" s="12"/>
      <c r="B27" s="44">
        <f>MAX(B3:K10)</f>
        <v>1.29</v>
      </c>
      <c r="C27" s="12"/>
      <c r="D27" s="12"/>
      <c r="E27" s="12"/>
      <c r="F27" s="12"/>
      <c r="G27" s="12"/>
      <c r="H27" s="12"/>
      <c r="I27" s="12"/>
      <c r="J27" s="12"/>
      <c r="K27" s="12"/>
      <c r="L27" s="14"/>
      <c r="M27" s="1">
        <v>1.23</v>
      </c>
    </row>
    <row r="28" spans="1:21" x14ac:dyDescent="0.2">
      <c r="A28" s="12"/>
      <c r="B28" s="28" t="s">
        <v>336</v>
      </c>
      <c r="C28" s="12"/>
      <c r="D28" s="12"/>
      <c r="E28" s="12"/>
      <c r="F28" s="12"/>
      <c r="G28" s="12"/>
      <c r="H28" s="12"/>
      <c r="I28" s="12"/>
      <c r="J28" s="12"/>
      <c r="K28" s="12"/>
      <c r="L28" s="14"/>
      <c r="M28" s="1">
        <v>1.21</v>
      </c>
    </row>
    <row r="29" spans="1:21" x14ac:dyDescent="0.2">
      <c r="A29" s="12"/>
      <c r="B29" s="44">
        <f>MIN(B3:K10)</f>
        <v>1.21</v>
      </c>
      <c r="C29" s="12"/>
      <c r="D29" s="12"/>
      <c r="E29" s="12"/>
      <c r="F29" s="12"/>
      <c r="G29" s="12"/>
      <c r="H29" s="12"/>
      <c r="I29" s="12"/>
      <c r="J29" s="12"/>
      <c r="K29" s="12"/>
      <c r="L29" s="14"/>
      <c r="M29" s="1">
        <v>1.25</v>
      </c>
    </row>
    <row r="30" spans="1:21" x14ac:dyDescent="0.2">
      <c r="A30" s="12"/>
      <c r="B30" s="28" t="s">
        <v>349</v>
      </c>
      <c r="C30" s="12"/>
      <c r="D30" s="12"/>
      <c r="E30" s="12"/>
      <c r="F30" s="12"/>
      <c r="G30" s="12"/>
      <c r="H30" s="12"/>
      <c r="I30" s="12"/>
      <c r="J30" s="12"/>
      <c r="K30" s="12"/>
      <c r="L30" s="14"/>
      <c r="M30" s="1">
        <v>1.26</v>
      </c>
    </row>
    <row r="31" spans="1:21" x14ac:dyDescent="0.2">
      <c r="A31" s="12"/>
      <c r="B31" s="44">
        <f>B27-B29</f>
        <v>8.0000000000000071E-2</v>
      </c>
      <c r="C31" s="12"/>
      <c r="D31" s="12"/>
      <c r="E31" s="12"/>
      <c r="F31" s="12"/>
      <c r="G31" s="12"/>
      <c r="H31" s="12"/>
      <c r="I31" s="12"/>
      <c r="J31" s="12"/>
      <c r="K31" s="12"/>
      <c r="L31"/>
      <c r="M31" s="1">
        <v>1.28</v>
      </c>
      <c r="N31"/>
      <c r="O31"/>
      <c r="P31"/>
      <c r="Q31"/>
      <c r="R31"/>
      <c r="S31"/>
      <c r="T31"/>
      <c r="U31"/>
    </row>
    <row r="32" spans="1:21" x14ac:dyDescent="0.2">
      <c r="A32" s="12" t="s">
        <v>357</v>
      </c>
      <c r="B32" s="59" t="s">
        <v>363</v>
      </c>
      <c r="C32" s="12"/>
      <c r="D32" s="12"/>
      <c r="E32" s="12"/>
      <c r="F32" s="12"/>
      <c r="G32" s="12"/>
      <c r="H32" s="12"/>
      <c r="I32" s="12"/>
      <c r="J32" s="12"/>
      <c r="K32" s="12"/>
      <c r="L32"/>
      <c r="M32" s="1">
        <v>1.25</v>
      </c>
      <c r="N32"/>
      <c r="O32"/>
      <c r="P32"/>
      <c r="Q32"/>
      <c r="R32"/>
      <c r="S32"/>
      <c r="T32"/>
      <c r="U32"/>
    </row>
    <row r="33" spans="1:21" x14ac:dyDescent="0.2">
      <c r="A33" s="12"/>
      <c r="B33" s="60">
        <f>_xlfn.VAR.S(B3:K10)</f>
        <v>6.675791139240519E-4</v>
      </c>
      <c r="C33" s="12"/>
      <c r="D33" s="12"/>
      <c r="E33" s="12"/>
      <c r="F33" s="12"/>
      <c r="G33" s="12"/>
      <c r="H33" s="12"/>
      <c r="I33" s="12"/>
      <c r="J33" s="12"/>
      <c r="K33" s="12"/>
      <c r="L33"/>
      <c r="M33" s="1">
        <v>1.22</v>
      </c>
      <c r="N33"/>
      <c r="O33"/>
      <c r="P33"/>
      <c r="Q33"/>
      <c r="R33"/>
      <c r="S33"/>
      <c r="T33"/>
      <c r="U33"/>
    </row>
    <row r="34" spans="1:21" x14ac:dyDescent="0.2">
      <c r="A34" s="12"/>
      <c r="B34" s="28" t="s">
        <v>348</v>
      </c>
      <c r="C34" s="12"/>
      <c r="D34" s="12"/>
      <c r="E34" s="12"/>
      <c r="F34" s="12"/>
      <c r="G34" s="12"/>
      <c r="H34" s="12"/>
      <c r="I34" s="12"/>
      <c r="J34" s="12"/>
      <c r="K34" s="12"/>
      <c r="L34"/>
      <c r="M34" s="1">
        <v>1.27</v>
      </c>
      <c r="N34"/>
      <c r="O34"/>
      <c r="P34"/>
      <c r="Q34"/>
      <c r="R34"/>
      <c r="S34"/>
      <c r="T34"/>
      <c r="U34"/>
    </row>
    <row r="35" spans="1:21" ht="13.5" customHeight="1" x14ac:dyDescent="0.2">
      <c r="A35" s="12"/>
      <c r="B35" s="44">
        <f>_xlfn.STDEV.S(B3:K10)</f>
        <v>2.5837552398090109E-2</v>
      </c>
      <c r="C35" s="12"/>
      <c r="D35" s="12"/>
      <c r="E35" s="12"/>
      <c r="F35" s="12"/>
      <c r="G35" s="12"/>
      <c r="H35" s="12"/>
      <c r="I35"/>
      <c r="J35"/>
      <c r="K35"/>
      <c r="L35"/>
      <c r="M35" s="1">
        <v>1.26</v>
      </c>
      <c r="N35"/>
      <c r="O35"/>
      <c r="P35"/>
      <c r="Q35"/>
      <c r="R35"/>
      <c r="S35"/>
      <c r="T35"/>
      <c r="U35"/>
    </row>
    <row r="36" spans="1:21" ht="13.5" customHeight="1" x14ac:dyDescent="0.2">
      <c r="A36" s="12" t="s">
        <v>358</v>
      </c>
      <c r="B36" s="59" t="s">
        <v>362</v>
      </c>
      <c r="C36" s="12"/>
      <c r="D36" s="12"/>
      <c r="E36" s="12"/>
      <c r="F36" s="12"/>
      <c r="H36" s="12"/>
      <c r="I36"/>
      <c r="J36"/>
      <c r="K36"/>
      <c r="L36"/>
      <c r="M36" s="1">
        <v>1.22</v>
      </c>
      <c r="N36"/>
      <c r="O36"/>
      <c r="P36"/>
      <c r="Q36"/>
      <c r="R36"/>
      <c r="S36"/>
      <c r="T36"/>
      <c r="U36"/>
    </row>
    <row r="37" spans="1:21" ht="13.5" customHeight="1" x14ac:dyDescent="0.2">
      <c r="A37" s="12"/>
      <c r="B37" s="39" t="s">
        <v>350</v>
      </c>
      <c r="C37" s="12"/>
      <c r="D37" s="12"/>
      <c r="E37" s="12"/>
      <c r="F37" s="12"/>
      <c r="G37" s="39"/>
      <c r="H37" s="12"/>
      <c r="I37"/>
      <c r="J37"/>
      <c r="K37"/>
      <c r="L37"/>
      <c r="M37" s="1">
        <v>1.22</v>
      </c>
      <c r="N37"/>
      <c r="O37"/>
      <c r="P37"/>
      <c r="Q37"/>
      <c r="R37"/>
      <c r="S37"/>
      <c r="T37"/>
      <c r="U37"/>
    </row>
    <row r="38" spans="1:21" ht="13.5" customHeight="1" x14ac:dyDescent="0.2">
      <c r="A38" s="12"/>
      <c r="B38" s="64">
        <f>B35/B15</f>
        <v>2.0738478898838255E-2</v>
      </c>
      <c r="C38" s="12"/>
      <c r="D38" s="12"/>
      <c r="E38" s="12"/>
      <c r="F38" s="12"/>
      <c r="G38" s="12"/>
      <c r="H38" s="12"/>
      <c r="I38"/>
      <c r="J38"/>
      <c r="K38"/>
      <c r="L38"/>
      <c r="M38" s="1">
        <v>1.28</v>
      </c>
      <c r="N38"/>
      <c r="O38"/>
      <c r="P38"/>
      <c r="Q38"/>
      <c r="R38"/>
      <c r="S38"/>
      <c r="T38"/>
      <c r="U38"/>
    </row>
    <row r="39" spans="1:21" s="19" customFormat="1" x14ac:dyDescent="0.2">
      <c r="A39" s="18" t="s">
        <v>359</v>
      </c>
      <c r="B39" s="61" t="s">
        <v>360</v>
      </c>
      <c r="C39" s="12"/>
      <c r="D39" s="12"/>
      <c r="E39" s="12"/>
      <c r="F39" s="12"/>
      <c r="G39" s="12"/>
      <c r="H39" s="12"/>
      <c r="I39"/>
      <c r="J39"/>
      <c r="K39"/>
      <c r="L39"/>
      <c r="M39" s="1">
        <v>1.25</v>
      </c>
      <c r="N39"/>
      <c r="O39"/>
      <c r="P39"/>
      <c r="Q39"/>
      <c r="R39"/>
      <c r="S39"/>
      <c r="T39"/>
      <c r="U39"/>
    </row>
    <row r="40" spans="1:21" x14ac:dyDescent="0.2">
      <c r="A40" s="12"/>
      <c r="B40" s="44" t="s">
        <v>399</v>
      </c>
      <c r="C40" s="57"/>
      <c r="D40" s="57"/>
      <c r="E40" s="57"/>
      <c r="F40" s="57"/>
      <c r="G40" s="57"/>
      <c r="H40" s="57"/>
      <c r="I40" s="46"/>
      <c r="J40" s="46"/>
      <c r="K40" s="46"/>
      <c r="L40"/>
      <c r="M40" s="1">
        <v>1.29</v>
      </c>
      <c r="N40"/>
      <c r="O40"/>
      <c r="P40"/>
      <c r="Q40"/>
      <c r="R40"/>
      <c r="S40"/>
      <c r="T40"/>
      <c r="U40"/>
    </row>
    <row r="41" spans="1:21" x14ac:dyDescent="0.2">
      <c r="A41" s="12"/>
      <c r="B41" s="58"/>
      <c r="C41" s="62"/>
      <c r="D41" s="62"/>
      <c r="E41" s="62"/>
      <c r="F41" s="62"/>
      <c r="G41" s="62"/>
      <c r="H41" s="62"/>
      <c r="I41" s="63"/>
      <c r="J41"/>
      <c r="K41"/>
      <c r="L41"/>
      <c r="M41" s="1">
        <v>1.25</v>
      </c>
      <c r="N41"/>
      <c r="O41"/>
      <c r="P41"/>
      <c r="Q41"/>
      <c r="R41"/>
      <c r="S41"/>
      <c r="T41"/>
      <c r="U41"/>
    </row>
    <row r="42" spans="1:21" x14ac:dyDescent="0.2">
      <c r="A42" s="12"/>
      <c r="B42" s="28" t="s">
        <v>361</v>
      </c>
      <c r="C42" s="12"/>
      <c r="D42" s="12"/>
      <c r="E42" s="12"/>
      <c r="F42" s="12"/>
      <c r="G42" s="12"/>
      <c r="H42" s="12"/>
      <c r="I42"/>
      <c r="J42"/>
      <c r="K42"/>
      <c r="L42"/>
      <c r="M42" s="1">
        <v>1.29</v>
      </c>
      <c r="N42"/>
      <c r="O42"/>
      <c r="P42"/>
      <c r="Q42"/>
      <c r="R42"/>
      <c r="S42"/>
      <c r="T42"/>
      <c r="U42"/>
    </row>
    <row r="43" spans="1:21" x14ac:dyDescent="0.2">
      <c r="A43" s="12"/>
      <c r="B43"/>
      <c r="C43"/>
      <c r="D43"/>
      <c r="E43"/>
      <c r="F43"/>
      <c r="G43"/>
      <c r="H43"/>
      <c r="I43"/>
      <c r="J43"/>
      <c r="K43"/>
      <c r="L43"/>
      <c r="M43" s="1">
        <v>1.23</v>
      </c>
      <c r="N43"/>
      <c r="O43"/>
      <c r="P43"/>
      <c r="Q43"/>
      <c r="R43"/>
      <c r="S43"/>
      <c r="T43"/>
      <c r="U43"/>
    </row>
    <row r="44" spans="1:21" ht="12.95" customHeight="1" x14ac:dyDescent="0.2">
      <c r="A44" s="12" t="s">
        <v>368</v>
      </c>
      <c r="B44" s="1" t="s">
        <v>369</v>
      </c>
      <c r="C44"/>
      <c r="D44"/>
      <c r="E44"/>
      <c r="F44"/>
      <c r="G44"/>
      <c r="H44"/>
      <c r="I44"/>
      <c r="J44"/>
      <c r="K44"/>
      <c r="L44"/>
      <c r="M44" s="1">
        <v>1.22</v>
      </c>
      <c r="N44"/>
      <c r="O44"/>
      <c r="P44"/>
      <c r="Q44"/>
      <c r="R44"/>
      <c r="S44"/>
      <c r="T44"/>
      <c r="U44"/>
    </row>
    <row r="45" spans="1:21" ht="12.95" customHeight="1" x14ac:dyDescent="0.2">
      <c r="A45" s="12"/>
      <c r="B45" s="1" t="s">
        <v>18</v>
      </c>
      <c r="C45"/>
      <c r="D45"/>
      <c r="E45"/>
      <c r="F45"/>
      <c r="G45"/>
      <c r="H45"/>
      <c r="I45"/>
      <c r="J45"/>
      <c r="K45"/>
      <c r="L45"/>
      <c r="M45" s="1">
        <v>1.29</v>
      </c>
      <c r="N45"/>
      <c r="O45"/>
      <c r="P45"/>
      <c r="Q45"/>
      <c r="R45"/>
      <c r="S45"/>
      <c r="T45"/>
      <c r="U45"/>
    </row>
    <row r="46" spans="1:21" x14ac:dyDescent="0.2">
      <c r="A46" s="12"/>
      <c r="B46" s="1" t="s">
        <v>19</v>
      </c>
      <c r="C46"/>
      <c r="D46"/>
      <c r="E46"/>
      <c r="F46"/>
      <c r="G46"/>
      <c r="H46"/>
      <c r="I46"/>
      <c r="J46"/>
      <c r="K46"/>
      <c r="L46"/>
      <c r="M46" s="1">
        <v>1.26</v>
      </c>
      <c r="N46"/>
      <c r="O46"/>
      <c r="P46"/>
      <c r="Q46"/>
      <c r="R46"/>
      <c r="S46"/>
      <c r="T46"/>
      <c r="U46"/>
    </row>
    <row r="47" spans="1:21" x14ac:dyDescent="0.2">
      <c r="A47" s="12"/>
      <c r="C47"/>
      <c r="D47"/>
      <c r="E47"/>
      <c r="F47"/>
      <c r="G47"/>
      <c r="H47"/>
      <c r="I47"/>
      <c r="J47"/>
      <c r="K47"/>
      <c r="L47"/>
      <c r="M47" s="1">
        <v>1.24</v>
      </c>
      <c r="N47"/>
      <c r="O47"/>
      <c r="P47"/>
      <c r="Q47"/>
      <c r="R47"/>
      <c r="S47"/>
      <c r="T47"/>
      <c r="U47"/>
    </row>
    <row r="48" spans="1:21" x14ac:dyDescent="0.2">
      <c r="A48" s="12"/>
      <c r="B48" s="1" t="s">
        <v>20</v>
      </c>
      <c r="C48"/>
      <c r="D48"/>
      <c r="E48"/>
      <c r="F48"/>
      <c r="G48"/>
      <c r="H48"/>
      <c r="I48"/>
      <c r="J48"/>
      <c r="K48"/>
      <c r="L48"/>
      <c r="M48" s="1">
        <v>1.29</v>
      </c>
      <c r="N48"/>
      <c r="O48"/>
      <c r="P48"/>
      <c r="Q48"/>
      <c r="R48"/>
      <c r="S48"/>
      <c r="T48"/>
      <c r="U48"/>
    </row>
    <row r="49" spans="1:21" x14ac:dyDescent="0.2">
      <c r="A49" s="12"/>
      <c r="B49" s="1" t="s">
        <v>381</v>
      </c>
      <c r="C49"/>
      <c r="D49"/>
      <c r="E49"/>
      <c r="F49"/>
      <c r="G49"/>
      <c r="H49"/>
      <c r="I49"/>
      <c r="J49"/>
      <c r="K49"/>
      <c r="L49"/>
      <c r="M49" s="1">
        <v>1.22</v>
      </c>
      <c r="N49"/>
      <c r="O49"/>
      <c r="P49"/>
      <c r="Q49"/>
      <c r="R49"/>
      <c r="S49"/>
      <c r="T49"/>
      <c r="U49"/>
    </row>
    <row r="50" spans="1:21" ht="13.5" thickBot="1" x14ac:dyDescent="0.25">
      <c r="A50" s="12"/>
      <c r="B50"/>
      <c r="C50"/>
      <c r="D50"/>
      <c r="E50"/>
      <c r="F50"/>
      <c r="G50"/>
      <c r="H50"/>
      <c r="I50"/>
      <c r="J50"/>
      <c r="K50"/>
      <c r="L50"/>
      <c r="M50" s="1">
        <v>1.23</v>
      </c>
      <c r="N50"/>
      <c r="O50"/>
      <c r="P50"/>
      <c r="Q50"/>
      <c r="R50"/>
      <c r="S50"/>
      <c r="T50"/>
      <c r="U50"/>
    </row>
    <row r="51" spans="1:21" x14ac:dyDescent="0.2">
      <c r="A51" s="12"/>
      <c r="B51" s="68" t="s">
        <v>383</v>
      </c>
      <c r="C51" s="68"/>
      <c r="D51"/>
      <c r="E51"/>
      <c r="F51"/>
      <c r="G51"/>
      <c r="H51"/>
      <c r="I51"/>
      <c r="J51"/>
      <c r="K51"/>
      <c r="L51" s="12"/>
      <c r="M51" s="1">
        <v>1.26</v>
      </c>
    </row>
    <row r="52" spans="1:21" x14ac:dyDescent="0.2">
      <c r="A52" s="12"/>
      <c r="B52" s="65"/>
      <c r="C52" s="65"/>
      <c r="D52"/>
      <c r="E52"/>
      <c r="F52"/>
      <c r="G52"/>
      <c r="H52"/>
      <c r="I52"/>
      <c r="J52"/>
      <c r="K52"/>
      <c r="L52" s="12"/>
      <c r="M52" s="1">
        <v>1.24</v>
      </c>
    </row>
    <row r="53" spans="1:21" x14ac:dyDescent="0.2">
      <c r="A53" s="12"/>
      <c r="B53" s="65" t="s">
        <v>384</v>
      </c>
      <c r="C53" s="69">
        <v>1.2458749999999996</v>
      </c>
      <c r="D53"/>
      <c r="E53"/>
      <c r="F53"/>
      <c r="G53"/>
      <c r="H53"/>
      <c r="I53"/>
      <c r="J53" s="12"/>
      <c r="K53" s="12"/>
      <c r="L53" s="12"/>
      <c r="M53" s="1">
        <v>1.22</v>
      </c>
    </row>
    <row r="54" spans="1:21" x14ac:dyDescent="0.2">
      <c r="A54" s="12"/>
      <c r="B54" s="65" t="s">
        <v>385</v>
      </c>
      <c r="C54" s="65">
        <v>2.8887261767171104E-3</v>
      </c>
      <c r="D54"/>
      <c r="E54"/>
      <c r="F54"/>
      <c r="G54"/>
      <c r="H54"/>
      <c r="I54"/>
      <c r="J54" s="12"/>
      <c r="K54" s="12"/>
      <c r="L54" s="12"/>
      <c r="M54" s="1">
        <v>1.28</v>
      </c>
    </row>
    <row r="55" spans="1:21" x14ac:dyDescent="0.2">
      <c r="A55" s="12"/>
      <c r="B55" s="65" t="s">
        <v>386</v>
      </c>
      <c r="C55" s="69">
        <v>1.2450000000000001</v>
      </c>
      <c r="D55"/>
      <c r="E55"/>
      <c r="F55"/>
      <c r="G55"/>
      <c r="H55"/>
      <c r="I55"/>
      <c r="J55" s="12"/>
      <c r="K55" s="12"/>
      <c r="L55" s="12"/>
      <c r="M55" s="1">
        <v>1.24</v>
      </c>
    </row>
    <row r="56" spans="1:21" x14ac:dyDescent="0.2">
      <c r="A56" s="12"/>
      <c r="B56" s="65" t="s">
        <v>387</v>
      </c>
      <c r="C56" s="69">
        <v>1.26</v>
      </c>
      <c r="D56"/>
      <c r="E56"/>
      <c r="F56"/>
      <c r="G56"/>
      <c r="H56"/>
      <c r="I56" s="12"/>
      <c r="J56" s="12"/>
      <c r="K56" s="12"/>
      <c r="L56" s="12"/>
      <c r="M56" s="1">
        <v>1.22</v>
      </c>
    </row>
    <row r="57" spans="1:21" x14ac:dyDescent="0.2">
      <c r="A57" s="12"/>
      <c r="B57" s="65" t="s">
        <v>388</v>
      </c>
      <c r="C57" s="69">
        <v>2.583755239809012E-2</v>
      </c>
      <c r="D57"/>
      <c r="E57"/>
      <c r="F57"/>
      <c r="G57"/>
      <c r="H57"/>
      <c r="I57" s="12"/>
      <c r="J57" s="12"/>
      <c r="K57" s="12"/>
      <c r="L57" s="12"/>
      <c r="M57" s="1">
        <v>1.25</v>
      </c>
    </row>
    <row r="58" spans="1:21" x14ac:dyDescent="0.2">
      <c r="A58" s="12"/>
      <c r="B58" s="65" t="s">
        <v>389</v>
      </c>
      <c r="C58" s="65">
        <v>6.6757911392405244E-4</v>
      </c>
      <c r="D58"/>
      <c r="E58"/>
      <c r="F58"/>
      <c r="G58"/>
      <c r="H58"/>
      <c r="I58" s="12"/>
      <c r="J58" s="12"/>
      <c r="K58" s="12"/>
      <c r="L58" s="12"/>
      <c r="M58" s="1">
        <v>1.22</v>
      </c>
    </row>
    <row r="59" spans="1:21" x14ac:dyDescent="0.2">
      <c r="A59" s="12"/>
      <c r="B59" s="65" t="s">
        <v>390</v>
      </c>
      <c r="C59" s="65">
        <v>-1.1128654430017968</v>
      </c>
      <c r="D59"/>
      <c r="E59"/>
      <c r="F59"/>
      <c r="G59"/>
      <c r="H59"/>
      <c r="I59" s="12"/>
      <c r="J59" s="12"/>
      <c r="K59" s="12"/>
      <c r="L59" s="12"/>
      <c r="M59" s="1">
        <v>1.29</v>
      </c>
    </row>
    <row r="60" spans="1:21" x14ac:dyDescent="0.2">
      <c r="A60" s="12"/>
      <c r="B60" s="65" t="s">
        <v>391</v>
      </c>
      <c r="C60" s="65">
        <v>0.2357844860135056</v>
      </c>
      <c r="D60"/>
      <c r="E60"/>
      <c r="F60"/>
      <c r="G60"/>
      <c r="H60"/>
      <c r="I60" s="12"/>
      <c r="J60" s="12"/>
      <c r="K60" s="12"/>
      <c r="L60" s="12"/>
      <c r="M60" s="1">
        <v>1.21</v>
      </c>
    </row>
    <row r="61" spans="1:21" x14ac:dyDescent="0.2">
      <c r="A61" s="12"/>
      <c r="B61" s="65" t="s">
        <v>392</v>
      </c>
      <c r="C61" s="65">
        <v>8.0000000000000071E-2</v>
      </c>
      <c r="D61"/>
      <c r="E61" s="12"/>
      <c r="F61" s="12"/>
      <c r="G61" s="12"/>
      <c r="H61" s="12"/>
      <c r="I61" s="12"/>
      <c r="J61" s="12"/>
      <c r="K61" s="12"/>
      <c r="L61" s="12"/>
      <c r="M61" s="1">
        <v>1.22</v>
      </c>
    </row>
    <row r="62" spans="1:21" x14ac:dyDescent="0.2">
      <c r="A62" s="12"/>
      <c r="B62" s="65" t="s">
        <v>393</v>
      </c>
      <c r="C62" s="69">
        <v>1.21</v>
      </c>
      <c r="D62"/>
      <c r="E62" s="12"/>
      <c r="F62" s="12"/>
      <c r="G62" s="12"/>
      <c r="H62" s="12"/>
      <c r="I62" s="12"/>
      <c r="J62" s="12"/>
      <c r="K62" s="12"/>
      <c r="L62" s="12"/>
      <c r="M62" s="1">
        <v>1.21</v>
      </c>
    </row>
    <row r="63" spans="1:21" x14ac:dyDescent="0.2">
      <c r="A63" s="12"/>
      <c r="B63" s="65" t="s">
        <v>394</v>
      </c>
      <c r="C63" s="69">
        <v>1.29</v>
      </c>
      <c r="D63"/>
      <c r="E63" s="12"/>
      <c r="F63" s="12"/>
      <c r="G63" s="12"/>
      <c r="H63" s="12"/>
      <c r="I63" s="12"/>
      <c r="J63" s="12"/>
      <c r="K63" s="12"/>
      <c r="L63" s="12"/>
      <c r="M63" s="1">
        <v>1.27</v>
      </c>
    </row>
    <row r="64" spans="1:21" x14ac:dyDescent="0.2">
      <c r="A64" s="12"/>
      <c r="B64" s="65" t="s">
        <v>395</v>
      </c>
      <c r="C64" s="65">
        <v>99.669999999999973</v>
      </c>
      <c r="D64"/>
      <c r="E64" s="12"/>
      <c r="F64" s="12"/>
      <c r="G64" s="12"/>
      <c r="H64" s="12"/>
      <c r="I64" s="12"/>
      <c r="J64" s="12"/>
      <c r="K64" s="12"/>
      <c r="L64" s="12"/>
      <c r="M64" s="1">
        <v>1.21</v>
      </c>
    </row>
    <row r="65" spans="1:13" ht="13.5" thickBot="1" x14ac:dyDescent="0.25">
      <c r="A65" s="12"/>
      <c r="B65" s="66" t="s">
        <v>396</v>
      </c>
      <c r="C65" s="66">
        <v>80</v>
      </c>
      <c r="D65"/>
      <c r="E65" s="12"/>
      <c r="F65" s="12"/>
      <c r="G65" s="12"/>
      <c r="H65" s="12"/>
      <c r="I65" s="12"/>
      <c r="J65" s="12"/>
      <c r="K65" s="12"/>
      <c r="L65" s="12"/>
      <c r="M65" s="1">
        <v>1.25</v>
      </c>
    </row>
    <row r="66" spans="1:13" x14ac:dyDescent="0.2">
      <c r="A66" s="12"/>
      <c r="B66" s="46"/>
      <c r="C66" s="46"/>
      <c r="D66"/>
      <c r="E66" s="12"/>
      <c r="F66" s="12"/>
      <c r="G66" s="12"/>
      <c r="H66" s="12"/>
      <c r="I66" s="12"/>
      <c r="J66" s="12"/>
      <c r="K66" s="12"/>
      <c r="L66" s="12"/>
      <c r="M66" s="1">
        <v>1.23</v>
      </c>
    </row>
    <row r="67" spans="1:13" x14ac:dyDescent="0.2">
      <c r="A67" s="12"/>
      <c r="B67" s="63"/>
      <c r="C67" s="63"/>
      <c r="D67"/>
      <c r="E67" s="12"/>
      <c r="F67" s="12"/>
      <c r="G67" s="12"/>
      <c r="H67" s="12"/>
      <c r="I67" s="12"/>
      <c r="J67" s="12"/>
      <c r="K67" s="12"/>
      <c r="L67" s="12"/>
      <c r="M67" s="1">
        <v>1.26</v>
      </c>
    </row>
    <row r="68" spans="1:13" x14ac:dyDescent="0.2">
      <c r="A68" s="12" t="s">
        <v>339</v>
      </c>
      <c r="B68" s="1" t="s">
        <v>370</v>
      </c>
      <c r="C68"/>
      <c r="D68" s="12"/>
      <c r="E68" s="12"/>
      <c r="F68" s="12"/>
      <c r="G68" s="12"/>
      <c r="H68" s="12"/>
      <c r="I68" s="12"/>
      <c r="J68" s="62"/>
      <c r="K68" s="62"/>
      <c r="L68" s="62"/>
      <c r="M68" s="1">
        <v>1.23</v>
      </c>
    </row>
    <row r="69" spans="1:13" x14ac:dyDescent="0.2">
      <c r="A69" s="12"/>
      <c r="B69" s="12" t="s">
        <v>351</v>
      </c>
      <c r="C69" s="12"/>
      <c r="D69" s="12"/>
      <c r="E69" s="12"/>
      <c r="F69" s="12"/>
      <c r="G69" s="12"/>
      <c r="H69" s="12"/>
      <c r="I69" s="12"/>
      <c r="J69" s="62"/>
      <c r="K69" s="62"/>
      <c r="L69" s="62"/>
      <c r="M69" s="1">
        <v>1.29</v>
      </c>
    </row>
    <row r="70" spans="1:13" x14ac:dyDescent="0.2">
      <c r="A70" s="12"/>
      <c r="B70" s="57" t="s">
        <v>398</v>
      </c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1">
        <v>1.21</v>
      </c>
    </row>
    <row r="71" spans="1:13" x14ac:dyDescent="0.2">
      <c r="A71" s="12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1">
        <v>1.28</v>
      </c>
    </row>
    <row r="72" spans="1:13" x14ac:dyDescent="0.2">
      <c r="A72" s="12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1">
        <v>1.28</v>
      </c>
    </row>
    <row r="73" spans="1:13" x14ac:dyDescent="0.2">
      <c r="A73" s="12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1">
        <v>1.23</v>
      </c>
    </row>
    <row r="74" spans="1:13" x14ac:dyDescent="0.2">
      <c r="A74" s="12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1">
        <v>1.26</v>
      </c>
    </row>
    <row r="75" spans="1:13" x14ac:dyDescent="0.2">
      <c r="A75" s="12"/>
      <c r="B75" s="12"/>
      <c r="C75" s="12"/>
      <c r="D75" s="12"/>
      <c r="E75" s="12"/>
      <c r="F75" s="12"/>
      <c r="G75" s="62"/>
      <c r="H75" s="62"/>
      <c r="I75" s="62"/>
      <c r="J75" s="12"/>
      <c r="K75" s="12"/>
      <c r="L75" s="12"/>
      <c r="M75" s="1">
        <v>1.26</v>
      </c>
    </row>
    <row r="76" spans="1:13" x14ac:dyDescent="0.2">
      <c r="A76" s="12" t="s">
        <v>371</v>
      </c>
      <c r="B76" s="12" t="s">
        <v>372</v>
      </c>
      <c r="C76" s="12"/>
      <c r="D76" s="12"/>
      <c r="E76" s="12"/>
      <c r="F76" s="12"/>
      <c r="G76" s="12"/>
      <c r="H76" s="12"/>
      <c r="I76" s="12"/>
      <c r="J76" s="62"/>
      <c r="K76" s="62"/>
      <c r="L76" s="62"/>
      <c r="M76" s="1">
        <v>1.25</v>
      </c>
    </row>
    <row r="77" spans="1:13" x14ac:dyDescent="0.2">
      <c r="A77" s="12"/>
      <c r="B77" s="12" t="s">
        <v>352</v>
      </c>
      <c r="C77" s="12"/>
      <c r="D77" s="12"/>
      <c r="E77" s="12"/>
      <c r="F77" s="12"/>
      <c r="G77" s="12"/>
      <c r="H77" s="12"/>
      <c r="I77" s="12"/>
      <c r="J77" s="62"/>
      <c r="K77" s="62"/>
      <c r="L77" s="62"/>
      <c r="M77" s="1">
        <v>1.24</v>
      </c>
    </row>
    <row r="78" spans="1:13" x14ac:dyDescent="0.2">
      <c r="A78" s="12"/>
      <c r="B78" s="57" t="s">
        <v>397</v>
      </c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1">
        <v>1.21</v>
      </c>
    </row>
    <row r="79" spans="1:13" x14ac:dyDescent="0.2">
      <c r="A79" s="12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1">
        <v>1.24</v>
      </c>
    </row>
    <row r="80" spans="1:13" x14ac:dyDescent="0.2">
      <c r="A80" s="12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1">
        <v>1.27</v>
      </c>
    </row>
    <row r="81" spans="1:13" x14ac:dyDescent="0.2">
      <c r="A81" s="12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41"/>
    </row>
    <row r="82" spans="1:13" x14ac:dyDescent="0.2">
      <c r="A82" s="12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41"/>
    </row>
    <row r="83" spans="1:13" x14ac:dyDescent="0.2">
      <c r="A83" s="12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41"/>
    </row>
    <row r="84" spans="1:13" x14ac:dyDescent="0.2">
      <c r="A84" s="12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41"/>
    </row>
    <row r="85" spans="1:13" x14ac:dyDescent="0.2">
      <c r="A85" s="12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41"/>
    </row>
    <row r="86" spans="1:13" x14ac:dyDescent="0.2">
      <c r="B86" s="12"/>
      <c r="C86" s="12"/>
      <c r="D86" s="12"/>
      <c r="E86" s="12"/>
      <c r="F86" s="12"/>
      <c r="G86" s="12"/>
      <c r="H86" s="12"/>
    </row>
    <row r="87" spans="1:13" x14ac:dyDescent="0.2">
      <c r="B87" s="12"/>
      <c r="C87" s="12"/>
      <c r="D87" s="12"/>
      <c r="E87" s="12"/>
      <c r="F87" s="12"/>
      <c r="G87" s="12"/>
      <c r="H87" s="12"/>
    </row>
    <row r="88" spans="1:13" x14ac:dyDescent="0.2">
      <c r="B88" s="12"/>
      <c r="C88" s="12"/>
      <c r="D88" s="12"/>
      <c r="E88" s="12"/>
      <c r="F88" s="12"/>
      <c r="G88" s="12"/>
      <c r="H88" s="12"/>
    </row>
    <row r="89" spans="1:13" x14ac:dyDescent="0.2">
      <c r="B89" s="12"/>
      <c r="C89" s="12"/>
      <c r="D89" s="12"/>
      <c r="E89" s="12"/>
      <c r="F89" s="12"/>
      <c r="G89" s="12"/>
      <c r="H89" s="12"/>
    </row>
    <row r="90" spans="1:13" x14ac:dyDescent="0.2">
      <c r="B90" s="12"/>
      <c r="C90" s="12"/>
      <c r="D90" s="12"/>
      <c r="E90" s="12"/>
      <c r="F90" s="12"/>
      <c r="G90" s="12"/>
      <c r="H90" s="12"/>
    </row>
  </sheetData>
  <sheetProtection selectLockedCells="1" selectUnlockedCells="1"/>
  <mergeCells count="1">
    <mergeCell ref="B1:L1"/>
  </mergeCells>
  <phoneticPr fontId="0" type="noConversion"/>
  <hyperlinks>
    <hyperlink ref="B37" r:id="rId1"/>
  </hyperlinks>
  <pageMargins left="0.75" right="0.75" top="1" bottom="1" header="0.5" footer="0.5"/>
  <pageSetup scale="90" orientation="portrait" horizontalDpi="4294967295" r:id="rId2"/>
  <headerFooter alignWithMargins="0">
    <oddHeader>&amp;L&amp;D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opLeftCell="B1" zoomScale="120" zoomScaleNormal="120" workbookViewId="0">
      <selection activeCell="J3" sqref="J3"/>
    </sheetView>
  </sheetViews>
  <sheetFormatPr defaultColWidth="8.625" defaultRowHeight="12.95" customHeight="1" x14ac:dyDescent="0.2"/>
  <cols>
    <col min="1" max="1" width="11.125" style="30" bestFit="1" customWidth="1"/>
    <col min="2" max="2" width="38.625" style="30" bestFit="1" customWidth="1"/>
    <col min="3" max="3" width="10" style="30" bestFit="1" customWidth="1"/>
    <col min="4" max="4" width="20.125" style="30" bestFit="1" customWidth="1"/>
    <col min="5" max="5" width="11" style="30" bestFit="1" customWidth="1"/>
    <col min="6" max="7" width="10.375" style="30" bestFit="1" customWidth="1"/>
    <col min="8" max="8" width="10.875" style="30"/>
    <col min="9" max="9" width="13.375" style="30" bestFit="1" customWidth="1"/>
    <col min="10" max="10" width="8.625" style="12" customWidth="1"/>
    <col min="11" max="16384" width="8.625" style="12"/>
  </cols>
  <sheetData>
    <row r="1" spans="1:12" ht="30" x14ac:dyDescent="0.2">
      <c r="A1" s="30" t="s">
        <v>21</v>
      </c>
      <c r="B1" s="30" t="s">
        <v>22</v>
      </c>
      <c r="C1" s="30" t="s">
        <v>23</v>
      </c>
      <c r="D1" s="42" t="s">
        <v>340</v>
      </c>
      <c r="E1" s="30" t="s">
        <v>24</v>
      </c>
      <c r="F1" s="30" t="s">
        <v>25</v>
      </c>
      <c r="G1" s="30" t="s">
        <v>26</v>
      </c>
      <c r="H1" s="30" t="s">
        <v>27</v>
      </c>
      <c r="I1" s="30" t="s">
        <v>28</v>
      </c>
      <c r="J1"/>
      <c r="K1"/>
      <c r="L1"/>
    </row>
    <row r="2" spans="1:12" ht="12.95" customHeight="1" x14ac:dyDescent="0.25">
      <c r="A2" s="30">
        <v>1</v>
      </c>
      <c r="B2" s="31" t="s">
        <v>29</v>
      </c>
      <c r="C2" s="31" t="s">
        <v>30</v>
      </c>
      <c r="D2" s="43">
        <v>700059566</v>
      </c>
      <c r="E2" s="33">
        <v>4084</v>
      </c>
      <c r="F2" s="34">
        <v>42050</v>
      </c>
      <c r="G2" s="35">
        <v>42224</v>
      </c>
      <c r="H2" s="30" t="s">
        <v>31</v>
      </c>
      <c r="I2" s="30" t="s">
        <v>32</v>
      </c>
      <c r="J2"/>
      <c r="K2"/>
      <c r="L2"/>
    </row>
    <row r="3" spans="1:12" ht="12.95" customHeight="1" x14ac:dyDescent="0.25">
      <c r="A3" s="30">
        <v>2</v>
      </c>
      <c r="B3" s="31" t="s">
        <v>33</v>
      </c>
      <c r="C3" s="31" t="s">
        <v>30</v>
      </c>
      <c r="D3" s="32">
        <v>678815482</v>
      </c>
      <c r="E3" s="33">
        <v>4474</v>
      </c>
      <c r="F3" s="34">
        <v>42120</v>
      </c>
      <c r="G3" s="35">
        <v>42259</v>
      </c>
      <c r="H3" s="30" t="s">
        <v>31</v>
      </c>
      <c r="I3" s="30" t="s">
        <v>32</v>
      </c>
      <c r="J3" s="73">
        <f>SUM(D2:D201)</f>
        <v>11370970028</v>
      </c>
      <c r="K3"/>
      <c r="L3"/>
    </row>
    <row r="4" spans="1:12" ht="12.95" customHeight="1" x14ac:dyDescent="0.25">
      <c r="A4" s="30">
        <v>3</v>
      </c>
      <c r="B4" s="31" t="s">
        <v>34</v>
      </c>
      <c r="C4" s="31" t="s">
        <v>30</v>
      </c>
      <c r="D4" s="32">
        <v>608581744</v>
      </c>
      <c r="E4" s="33">
        <v>4410</v>
      </c>
      <c r="F4" s="34">
        <v>42169</v>
      </c>
      <c r="G4" s="35">
        <v>42350</v>
      </c>
      <c r="H4" s="30" t="s">
        <v>35</v>
      </c>
      <c r="I4" s="30" t="s">
        <v>36</v>
      </c>
      <c r="J4"/>
      <c r="K4"/>
      <c r="L4"/>
    </row>
    <row r="5" spans="1:12" ht="12.95" customHeight="1" x14ac:dyDescent="0.25">
      <c r="A5" s="30">
        <v>4</v>
      </c>
      <c r="B5" s="31" t="s">
        <v>37</v>
      </c>
      <c r="C5" s="31" t="s">
        <v>38</v>
      </c>
      <c r="D5" s="32">
        <v>417719760</v>
      </c>
      <c r="E5" s="33">
        <v>4485</v>
      </c>
      <c r="F5" s="34">
        <v>42176</v>
      </c>
      <c r="G5" s="35">
        <v>42280</v>
      </c>
      <c r="H5" s="30" t="s">
        <v>31</v>
      </c>
      <c r="I5" s="30" t="s">
        <v>39</v>
      </c>
      <c r="J5"/>
      <c r="K5"/>
      <c r="L5"/>
    </row>
    <row r="6" spans="1:12" ht="12.95" customHeight="1" x14ac:dyDescent="0.25">
      <c r="A6" s="30">
        <v>5</v>
      </c>
      <c r="B6" s="31" t="s">
        <v>40</v>
      </c>
      <c r="C6" s="31" t="s">
        <v>41</v>
      </c>
      <c r="D6" s="32">
        <v>332063355</v>
      </c>
      <c r="E6" s="33">
        <v>4184</v>
      </c>
      <c r="F6" s="34">
        <v>42358</v>
      </c>
      <c r="G6" s="30" t="s">
        <v>42</v>
      </c>
      <c r="H6" s="30" t="s">
        <v>31</v>
      </c>
      <c r="I6" s="30" t="s">
        <v>32</v>
      </c>
      <c r="J6"/>
      <c r="K6"/>
      <c r="L6"/>
    </row>
    <row r="7" spans="1:12" ht="12.95" customHeight="1" x14ac:dyDescent="0.25">
      <c r="A7" s="30">
        <v>6</v>
      </c>
      <c r="B7" s="31" t="s">
        <v>43</v>
      </c>
      <c r="C7" s="31" t="s">
        <v>44</v>
      </c>
      <c r="D7" s="32">
        <v>318491426</v>
      </c>
      <c r="E7" s="33">
        <v>4349</v>
      </c>
      <c r="F7" s="34">
        <v>42141</v>
      </c>
      <c r="G7" s="35">
        <v>42294</v>
      </c>
      <c r="H7" s="30" t="s">
        <v>45</v>
      </c>
      <c r="I7" s="30" t="s">
        <v>32</v>
      </c>
      <c r="J7"/>
      <c r="K7"/>
      <c r="L7"/>
    </row>
    <row r="8" spans="1:12" s="14" customFormat="1" ht="12.95" customHeight="1" x14ac:dyDescent="0.25">
      <c r="A8" s="30">
        <v>7</v>
      </c>
      <c r="B8" s="31" t="s">
        <v>46</v>
      </c>
      <c r="C8" s="31" t="s">
        <v>38</v>
      </c>
      <c r="D8" s="32">
        <v>270620950</v>
      </c>
      <c r="E8" s="33">
        <v>4141</v>
      </c>
      <c r="F8" s="34">
        <v>42316</v>
      </c>
      <c r="G8" s="30" t="s">
        <v>42</v>
      </c>
      <c r="H8" s="30" t="s">
        <v>35</v>
      </c>
      <c r="I8" s="30" t="s">
        <v>36</v>
      </c>
      <c r="J8"/>
      <c r="K8"/>
      <c r="L8"/>
    </row>
    <row r="9" spans="1:12" s="14" customFormat="1" ht="12.95" customHeight="1" x14ac:dyDescent="0.25">
      <c r="A9" s="30">
        <v>8</v>
      </c>
      <c r="B9" s="31" t="s">
        <v>47</v>
      </c>
      <c r="C9" s="31" t="s">
        <v>48</v>
      </c>
      <c r="D9" s="32">
        <v>220159104</v>
      </c>
      <c r="E9" s="33">
        <v>4395</v>
      </c>
      <c r="F9" s="34">
        <v>42211</v>
      </c>
      <c r="G9" s="35">
        <v>42294</v>
      </c>
      <c r="H9" s="30" t="s">
        <v>31</v>
      </c>
      <c r="I9" s="30" t="s">
        <v>39</v>
      </c>
      <c r="J9"/>
      <c r="K9"/>
      <c r="L9"/>
    </row>
    <row r="10" spans="1:12" s="14" customFormat="1" ht="12.95" customHeight="1" x14ac:dyDescent="0.25">
      <c r="A10" s="30">
        <v>9</v>
      </c>
      <c r="B10" s="31" t="s">
        <v>49</v>
      </c>
      <c r="C10" s="31" t="s">
        <v>30</v>
      </c>
      <c r="D10" s="32">
        <v>216648740</v>
      </c>
      <c r="E10" s="33">
        <v>4206</v>
      </c>
      <c r="F10" s="34">
        <v>42190</v>
      </c>
      <c r="G10" s="35">
        <v>42308</v>
      </c>
      <c r="H10" s="30" t="s">
        <v>31</v>
      </c>
      <c r="I10" s="30" t="s">
        <v>32</v>
      </c>
      <c r="J10"/>
      <c r="K10"/>
      <c r="L10"/>
    </row>
    <row r="11" spans="1:12" ht="12.95" customHeight="1" x14ac:dyDescent="0.25">
      <c r="A11" s="30">
        <v>10</v>
      </c>
      <c r="B11" s="31" t="s">
        <v>50</v>
      </c>
      <c r="C11" s="31" t="s">
        <v>30</v>
      </c>
      <c r="D11" s="32">
        <v>213767512</v>
      </c>
      <c r="E11" s="33">
        <v>4381</v>
      </c>
      <c r="F11" s="34">
        <v>42148</v>
      </c>
      <c r="G11" s="35">
        <v>42266</v>
      </c>
      <c r="H11" s="30" t="s">
        <v>31</v>
      </c>
      <c r="I11" s="30" t="s">
        <v>51</v>
      </c>
      <c r="J11"/>
      <c r="K11"/>
      <c r="L11"/>
    </row>
    <row r="12" spans="1:12" ht="12.95" customHeight="1" x14ac:dyDescent="0.25">
      <c r="A12" s="30">
        <v>11</v>
      </c>
      <c r="B12" s="31" t="s">
        <v>52</v>
      </c>
      <c r="C12" s="31" t="s">
        <v>53</v>
      </c>
      <c r="D12" s="32">
        <v>213515506</v>
      </c>
      <c r="E12" s="33">
        <v>4250</v>
      </c>
      <c r="F12" s="34">
        <v>42281</v>
      </c>
      <c r="G12" s="35">
        <v>42027</v>
      </c>
      <c r="H12" s="30" t="s">
        <v>31</v>
      </c>
      <c r="I12" s="30" t="s">
        <v>32</v>
      </c>
      <c r="J12"/>
      <c r="K12"/>
      <c r="L12"/>
    </row>
    <row r="13" spans="1:12" s="20" customFormat="1" ht="12.95" customHeight="1" x14ac:dyDescent="0.25">
      <c r="A13" s="30">
        <v>12</v>
      </c>
      <c r="B13" s="31" t="s">
        <v>54</v>
      </c>
      <c r="C13" s="31" t="s">
        <v>44</v>
      </c>
      <c r="D13" s="32">
        <v>212393481</v>
      </c>
      <c r="E13" s="33">
        <v>4000</v>
      </c>
      <c r="F13" s="34">
        <v>42309</v>
      </c>
      <c r="G13" s="30" t="s">
        <v>42</v>
      </c>
      <c r="H13" s="30" t="s">
        <v>31</v>
      </c>
      <c r="I13" s="30" t="s">
        <v>55</v>
      </c>
      <c r="J13"/>
      <c r="K13"/>
      <c r="L13"/>
    </row>
    <row r="14" spans="1:12" s="20" customFormat="1" ht="12.95" customHeight="1" x14ac:dyDescent="0.25">
      <c r="A14" s="30">
        <v>13</v>
      </c>
      <c r="B14" s="31" t="s">
        <v>56</v>
      </c>
      <c r="C14" s="31" t="s">
        <v>41</v>
      </c>
      <c r="D14" s="32">
        <v>210120689</v>
      </c>
      <c r="E14" s="33">
        <v>3904</v>
      </c>
      <c r="F14" s="34">
        <v>42281</v>
      </c>
      <c r="G14" s="30" t="s">
        <v>42</v>
      </c>
      <c r="H14" s="30" t="s">
        <v>45</v>
      </c>
      <c r="I14" s="30" t="s">
        <v>55</v>
      </c>
      <c r="J14"/>
      <c r="K14"/>
      <c r="L14"/>
    </row>
    <row r="15" spans="1:12" ht="12.95" customHeight="1" x14ac:dyDescent="0.25">
      <c r="A15" s="30">
        <v>14</v>
      </c>
      <c r="B15" s="31" t="s">
        <v>57</v>
      </c>
      <c r="C15" s="31" t="s">
        <v>30</v>
      </c>
      <c r="D15" s="32">
        <v>199407849</v>
      </c>
      <c r="E15" s="33">
        <v>4017</v>
      </c>
      <c r="F15" s="34">
        <v>42328</v>
      </c>
      <c r="G15" s="30" t="s">
        <v>42</v>
      </c>
      <c r="H15" s="30" t="s">
        <v>35</v>
      </c>
      <c r="I15" s="30" t="s">
        <v>36</v>
      </c>
      <c r="J15"/>
      <c r="K15"/>
      <c r="L15"/>
    </row>
    <row r="16" spans="1:12" ht="12.95" customHeight="1" x14ac:dyDescent="0.25">
      <c r="A16" s="30">
        <v>15</v>
      </c>
      <c r="B16" s="31" t="s">
        <v>58</v>
      </c>
      <c r="C16" s="31" t="s">
        <v>48</v>
      </c>
      <c r="D16" s="32">
        <v>188024361</v>
      </c>
      <c r="E16" s="33">
        <v>3808</v>
      </c>
      <c r="F16" s="34">
        <v>42099</v>
      </c>
      <c r="G16" s="35">
        <v>42217</v>
      </c>
      <c r="H16" s="30" t="s">
        <v>31</v>
      </c>
      <c r="I16" s="30" t="s">
        <v>59</v>
      </c>
      <c r="J16"/>
      <c r="K16"/>
      <c r="L16"/>
    </row>
    <row r="17" spans="1:12" ht="12.95" customHeight="1" x14ac:dyDescent="0.25">
      <c r="A17" s="30">
        <v>16</v>
      </c>
      <c r="B17" s="31" t="s">
        <v>60</v>
      </c>
      <c r="C17" s="31" t="s">
        <v>53</v>
      </c>
      <c r="D17" s="32">
        <v>183890410</v>
      </c>
      <c r="E17" s="33">
        <v>3813</v>
      </c>
      <c r="F17" s="34">
        <v>42351</v>
      </c>
      <c r="G17" s="30" t="s">
        <v>42</v>
      </c>
      <c r="H17" s="30" t="s">
        <v>35</v>
      </c>
      <c r="I17" s="30" t="s">
        <v>36</v>
      </c>
      <c r="J17"/>
      <c r="K17"/>
      <c r="L17"/>
    </row>
    <row r="18" spans="1:12" ht="12.95" customHeight="1" x14ac:dyDescent="0.25">
      <c r="A18" s="30">
        <v>17</v>
      </c>
      <c r="B18" s="31" t="s">
        <v>61</v>
      </c>
      <c r="C18" s="31" t="s">
        <v>41</v>
      </c>
      <c r="D18" s="32">
        <v>174532921</v>
      </c>
      <c r="E18" s="33">
        <v>3865</v>
      </c>
      <c r="F18" s="34">
        <v>42230</v>
      </c>
      <c r="G18" s="35">
        <v>42013</v>
      </c>
      <c r="H18" s="30" t="s">
        <v>31</v>
      </c>
      <c r="I18" s="30" t="s">
        <v>62</v>
      </c>
      <c r="J18"/>
      <c r="K18"/>
      <c r="L18"/>
    </row>
    <row r="19" spans="1:12" ht="12.95" customHeight="1" x14ac:dyDescent="0.25">
      <c r="A19" s="30">
        <v>18</v>
      </c>
      <c r="B19" s="31" t="s">
        <v>63</v>
      </c>
      <c r="C19" s="31" t="s">
        <v>30</v>
      </c>
      <c r="D19" s="32">
        <v>170700172</v>
      </c>
      <c r="E19" s="33">
        <v>4090</v>
      </c>
      <c r="F19" s="34">
        <v>42356</v>
      </c>
      <c r="G19" s="30" t="s">
        <v>42</v>
      </c>
      <c r="H19" s="30" t="s">
        <v>35</v>
      </c>
      <c r="I19" s="30" t="s">
        <v>64</v>
      </c>
      <c r="J19"/>
      <c r="K19"/>
      <c r="L19"/>
    </row>
    <row r="20" spans="1:12" ht="12.95" customHeight="1" x14ac:dyDescent="0.25">
      <c r="A20" s="30">
        <v>19</v>
      </c>
      <c r="B20" s="31" t="s">
        <v>65</v>
      </c>
      <c r="C20" s="31" t="s">
        <v>53</v>
      </c>
      <c r="D20" s="32">
        <v>167510016</v>
      </c>
      <c r="E20" s="33">
        <v>4267</v>
      </c>
      <c r="F20" s="34">
        <v>42197</v>
      </c>
      <c r="G20" s="35">
        <v>42336</v>
      </c>
      <c r="H20" s="30" t="s">
        <v>35</v>
      </c>
      <c r="I20" s="30" t="s">
        <v>36</v>
      </c>
      <c r="J20"/>
      <c r="K20"/>
      <c r="L20"/>
    </row>
    <row r="21" spans="1:12" ht="12.95" customHeight="1" x14ac:dyDescent="0.25">
      <c r="A21" s="30">
        <v>20</v>
      </c>
      <c r="B21" s="31" t="s">
        <v>66</v>
      </c>
      <c r="C21" s="31" t="s">
        <v>41</v>
      </c>
      <c r="D21" s="32">
        <v>159550370</v>
      </c>
      <c r="E21" s="33">
        <v>4163</v>
      </c>
      <c r="F21" s="34">
        <v>42323</v>
      </c>
      <c r="G21" s="30" t="s">
        <v>42</v>
      </c>
      <c r="H21" s="30" t="s">
        <v>31</v>
      </c>
      <c r="I21" s="30" t="s">
        <v>67</v>
      </c>
      <c r="J21"/>
      <c r="K21"/>
      <c r="L21"/>
    </row>
    <row r="22" spans="1:12" ht="12.95" customHeight="1" x14ac:dyDescent="0.25">
      <c r="A22" s="30">
        <v>21</v>
      </c>
      <c r="B22" s="31" t="s">
        <v>68</v>
      </c>
      <c r="C22" s="31" t="s">
        <v>38</v>
      </c>
      <c r="D22" s="32">
        <v>159342015</v>
      </c>
      <c r="E22" s="33">
        <v>3990</v>
      </c>
      <c r="F22" s="34">
        <v>42295</v>
      </c>
      <c r="G22" s="35">
        <v>42006</v>
      </c>
      <c r="H22" s="30" t="s">
        <v>45</v>
      </c>
      <c r="I22" s="30" t="s">
        <v>59</v>
      </c>
      <c r="J22"/>
      <c r="K22"/>
      <c r="L22"/>
    </row>
    <row r="23" spans="1:12" ht="12.95" customHeight="1" x14ac:dyDescent="0.25">
      <c r="A23" s="30">
        <v>22</v>
      </c>
      <c r="B23" s="31" t="s">
        <v>69</v>
      </c>
      <c r="C23" s="31" t="s">
        <v>41</v>
      </c>
      <c r="D23" s="32">
        <v>145443742</v>
      </c>
      <c r="E23" s="33">
        <v>4118</v>
      </c>
      <c r="F23" s="34">
        <v>42225</v>
      </c>
      <c r="G23" s="35">
        <v>42308</v>
      </c>
      <c r="H23" s="30" t="s">
        <v>31</v>
      </c>
      <c r="I23" s="30" t="s">
        <v>51</v>
      </c>
      <c r="J23"/>
      <c r="K23"/>
      <c r="L23"/>
    </row>
    <row r="24" spans="1:12" ht="12.95" customHeight="1" x14ac:dyDescent="0.25">
      <c r="A24" s="30">
        <v>23</v>
      </c>
      <c r="B24" s="31" t="s">
        <v>70</v>
      </c>
      <c r="C24" s="31" t="s">
        <v>41</v>
      </c>
      <c r="D24" s="32">
        <v>140218711</v>
      </c>
      <c r="E24" s="33">
        <v>4145</v>
      </c>
      <c r="F24" s="34">
        <v>42162</v>
      </c>
      <c r="G24" s="35">
        <v>42266</v>
      </c>
      <c r="H24" s="30" t="s">
        <v>31</v>
      </c>
      <c r="I24" s="30" t="s">
        <v>39</v>
      </c>
      <c r="J24"/>
      <c r="K24"/>
      <c r="L24"/>
    </row>
    <row r="25" spans="1:12" ht="12.95" customHeight="1" x14ac:dyDescent="0.25">
      <c r="A25" s="30">
        <v>24</v>
      </c>
      <c r="B25" s="31" t="s">
        <v>71</v>
      </c>
      <c r="C25" s="31" t="s">
        <v>41</v>
      </c>
      <c r="D25" s="32">
        <v>137690172</v>
      </c>
      <c r="E25" s="33">
        <v>4234</v>
      </c>
      <c r="F25" s="34">
        <v>42091</v>
      </c>
      <c r="G25" s="35">
        <v>42189</v>
      </c>
      <c r="H25" s="30" t="s">
        <v>31</v>
      </c>
      <c r="I25" s="30" t="s">
        <v>51</v>
      </c>
      <c r="J25"/>
      <c r="K25"/>
      <c r="L25"/>
    </row>
    <row r="26" spans="1:12" ht="12.95" customHeight="1" x14ac:dyDescent="0.25">
      <c r="A26" s="30">
        <v>25</v>
      </c>
      <c r="B26" s="31" t="s">
        <v>72</v>
      </c>
      <c r="C26" s="31" t="s">
        <v>48</v>
      </c>
      <c r="D26" s="32">
        <v>126680829</v>
      </c>
      <c r="E26" s="33">
        <v>3597</v>
      </c>
      <c r="F26" s="34">
        <v>42358</v>
      </c>
      <c r="G26" s="30" t="s">
        <v>42</v>
      </c>
      <c r="H26" s="30" t="s">
        <v>31</v>
      </c>
      <c r="I26" s="30" t="s">
        <v>51</v>
      </c>
      <c r="J26"/>
      <c r="K26"/>
      <c r="L26"/>
    </row>
    <row r="27" spans="1:12" ht="12.95" customHeight="1" x14ac:dyDescent="0.25">
      <c r="A27" s="30">
        <v>26</v>
      </c>
      <c r="B27" s="31" t="s">
        <v>73</v>
      </c>
      <c r="C27" s="31" t="s">
        <v>38</v>
      </c>
      <c r="D27" s="32">
        <v>120634935</v>
      </c>
      <c r="E27" s="33">
        <v>3514</v>
      </c>
      <c r="F27" s="34">
        <v>42204</v>
      </c>
      <c r="G27" s="35">
        <v>42287</v>
      </c>
      <c r="H27" s="30" t="s">
        <v>31</v>
      </c>
      <c r="I27" s="30" t="s">
        <v>64</v>
      </c>
      <c r="J27"/>
      <c r="K27"/>
      <c r="L27"/>
    </row>
    <row r="28" spans="1:12" ht="12.95" customHeight="1" x14ac:dyDescent="0.25">
      <c r="A28" s="30">
        <v>27</v>
      </c>
      <c r="B28" s="31" t="s">
        <v>74</v>
      </c>
      <c r="C28" s="31" t="s">
        <v>75</v>
      </c>
      <c r="D28" s="32">
        <v>117450119</v>
      </c>
      <c r="E28" s="33">
        <v>3876</v>
      </c>
      <c r="F28" s="34">
        <v>42253</v>
      </c>
      <c r="G28" s="35">
        <v>42329</v>
      </c>
      <c r="H28" s="30" t="s">
        <v>45</v>
      </c>
      <c r="I28" s="30" t="s">
        <v>59</v>
      </c>
    </row>
    <row r="29" spans="1:12" ht="12.95" customHeight="1" x14ac:dyDescent="0.25">
      <c r="A29" s="30">
        <v>28</v>
      </c>
      <c r="B29" s="31" t="s">
        <v>76</v>
      </c>
      <c r="C29" s="31" t="s">
        <v>77</v>
      </c>
      <c r="D29" s="32">
        <v>115672186</v>
      </c>
      <c r="E29" s="33">
        <v>3752</v>
      </c>
      <c r="F29" s="34">
        <v>42328</v>
      </c>
      <c r="G29" s="30" t="s">
        <v>42</v>
      </c>
      <c r="H29" s="30" t="s">
        <v>31</v>
      </c>
      <c r="I29" s="30" t="s">
        <v>55</v>
      </c>
    </row>
    <row r="30" spans="1:12" ht="12.95" customHeight="1" x14ac:dyDescent="0.25">
      <c r="A30" s="30">
        <v>29</v>
      </c>
      <c r="B30" s="31" t="s">
        <v>78</v>
      </c>
      <c r="C30" s="31" t="s">
        <v>53</v>
      </c>
      <c r="D30" s="32">
        <v>115253424</v>
      </c>
      <c r="E30" s="33">
        <v>3725</v>
      </c>
      <c r="F30" s="34">
        <v>42043</v>
      </c>
      <c r="G30" s="35">
        <v>42168</v>
      </c>
      <c r="H30" s="30" t="s">
        <v>35</v>
      </c>
      <c r="I30" s="30" t="s">
        <v>79</v>
      </c>
    </row>
    <row r="31" spans="1:12" ht="12.95" customHeight="1" x14ac:dyDescent="0.25">
      <c r="A31" s="30">
        <v>30</v>
      </c>
      <c r="B31" s="31" t="s">
        <v>80</v>
      </c>
      <c r="C31" s="31" t="s">
        <v>41</v>
      </c>
      <c r="D31" s="32">
        <v>103242064</v>
      </c>
      <c r="E31" s="33">
        <v>3329</v>
      </c>
      <c r="F31" s="34">
        <v>42351</v>
      </c>
      <c r="G31" s="30" t="s">
        <v>42</v>
      </c>
      <c r="H31" s="30" t="s">
        <v>45</v>
      </c>
      <c r="I31" s="30" t="s">
        <v>55</v>
      </c>
    </row>
    <row r="32" spans="1:12" ht="12.95" customHeight="1" x14ac:dyDescent="0.25">
      <c r="A32" s="30">
        <v>31</v>
      </c>
      <c r="B32" s="31" t="s">
        <v>81</v>
      </c>
      <c r="C32" s="31" t="s">
        <v>53</v>
      </c>
      <c r="D32" s="32">
        <v>102084362</v>
      </c>
      <c r="E32" s="33">
        <v>3388</v>
      </c>
      <c r="F32" s="34">
        <v>42204</v>
      </c>
      <c r="G32" s="35">
        <v>42266</v>
      </c>
      <c r="H32" s="30" t="s">
        <v>45</v>
      </c>
      <c r="I32" s="30" t="s">
        <v>82</v>
      </c>
    </row>
    <row r="33" spans="1:9" ht="12.95" customHeight="1" x14ac:dyDescent="0.25">
      <c r="A33" s="30">
        <v>32</v>
      </c>
      <c r="B33" s="31" t="s">
        <v>83</v>
      </c>
      <c r="C33" s="31" t="s">
        <v>75</v>
      </c>
      <c r="D33" s="32">
        <v>101028233</v>
      </c>
      <c r="E33" s="33">
        <v>4115</v>
      </c>
      <c r="F33" s="34">
        <v>42106</v>
      </c>
      <c r="G33" s="35">
        <v>42210</v>
      </c>
      <c r="H33" s="30" t="s">
        <v>31</v>
      </c>
      <c r="I33" s="30" t="s">
        <v>39</v>
      </c>
    </row>
    <row r="34" spans="1:9" ht="12.95" customHeight="1" x14ac:dyDescent="0.25">
      <c r="A34" s="30">
        <v>33</v>
      </c>
      <c r="B34" s="31" t="s">
        <v>84</v>
      </c>
      <c r="C34" s="31" t="s">
        <v>30</v>
      </c>
      <c r="D34" s="32">
        <v>100478608</v>
      </c>
      <c r="E34" s="33">
        <v>3980</v>
      </c>
      <c r="F34" s="34">
        <v>42071</v>
      </c>
      <c r="G34" s="35">
        <v>42189</v>
      </c>
      <c r="H34" s="30" t="s">
        <v>35</v>
      </c>
      <c r="I34" s="30" t="s">
        <v>67</v>
      </c>
    </row>
    <row r="35" spans="1:9" ht="12.95" customHeight="1" x14ac:dyDescent="0.25">
      <c r="A35" s="30">
        <v>34</v>
      </c>
      <c r="B35" s="31" t="s">
        <v>85</v>
      </c>
      <c r="C35" s="31" t="s">
        <v>38</v>
      </c>
      <c r="D35" s="32">
        <v>100407760</v>
      </c>
      <c r="E35" s="33">
        <v>3768</v>
      </c>
      <c r="F35" s="34">
        <v>42043</v>
      </c>
      <c r="G35" s="35">
        <v>42098</v>
      </c>
      <c r="H35" s="30" t="s">
        <v>45</v>
      </c>
      <c r="I35" s="30" t="s">
        <v>55</v>
      </c>
    </row>
    <row r="36" spans="1:9" ht="12.95" customHeight="1" x14ac:dyDescent="0.25">
      <c r="A36" s="30">
        <v>35</v>
      </c>
      <c r="B36" s="31" t="s">
        <v>86</v>
      </c>
      <c r="C36" s="31" t="s">
        <v>30</v>
      </c>
      <c r="D36" s="32">
        <v>99215042</v>
      </c>
      <c r="E36" s="33">
        <v>3602</v>
      </c>
      <c r="F36" s="34">
        <v>42218</v>
      </c>
      <c r="G36" s="35">
        <v>42336</v>
      </c>
      <c r="H36" s="30" t="s">
        <v>35</v>
      </c>
      <c r="I36" s="30" t="s">
        <v>67</v>
      </c>
    </row>
    <row r="37" spans="1:9" ht="12.95" customHeight="1" x14ac:dyDescent="0.25">
      <c r="A37" s="30">
        <v>36</v>
      </c>
      <c r="B37" s="31" t="s">
        <v>87</v>
      </c>
      <c r="C37" s="31" t="s">
        <v>88</v>
      </c>
      <c r="D37" s="32">
        <v>83482352</v>
      </c>
      <c r="E37" s="33">
        <v>2894</v>
      </c>
      <c r="F37" s="34">
        <v>42078</v>
      </c>
      <c r="G37" s="35">
        <v>42196</v>
      </c>
      <c r="H37" s="30" t="s">
        <v>35</v>
      </c>
      <c r="I37" s="30" t="s">
        <v>79</v>
      </c>
    </row>
    <row r="38" spans="1:9" ht="12.95" customHeight="1" x14ac:dyDescent="0.25">
      <c r="A38" s="30">
        <v>37</v>
      </c>
      <c r="B38" s="31" t="s">
        <v>89</v>
      </c>
      <c r="C38" s="31" t="s">
        <v>41</v>
      </c>
      <c r="D38" s="32">
        <v>83240103</v>
      </c>
      <c r="E38" s="33">
        <v>4131</v>
      </c>
      <c r="F38" s="34">
        <v>42274</v>
      </c>
      <c r="G38" s="30" t="s">
        <v>42</v>
      </c>
      <c r="H38" s="30" t="s">
        <v>35</v>
      </c>
      <c r="I38" s="30" t="s">
        <v>36</v>
      </c>
    </row>
    <row r="39" spans="1:9" ht="12.95" customHeight="1" x14ac:dyDescent="0.25">
      <c r="A39" s="30">
        <v>38</v>
      </c>
      <c r="B39" s="31" t="s">
        <v>90</v>
      </c>
      <c r="C39" s="31" t="s">
        <v>38</v>
      </c>
      <c r="D39" s="32">
        <v>77339130</v>
      </c>
      <c r="E39" s="33">
        <v>3019</v>
      </c>
      <c r="F39" s="34">
        <v>42274</v>
      </c>
      <c r="G39" s="35">
        <v>42006</v>
      </c>
      <c r="H39" s="30" t="s">
        <v>31</v>
      </c>
      <c r="I39" s="30" t="s">
        <v>62</v>
      </c>
    </row>
    <row r="40" spans="1:9" ht="12.95" customHeight="1" x14ac:dyDescent="0.25">
      <c r="A40" s="30">
        <v>39</v>
      </c>
      <c r="B40" s="31" t="s">
        <v>91</v>
      </c>
      <c r="C40" s="31" t="s">
        <v>38</v>
      </c>
      <c r="D40" s="32">
        <v>69488745</v>
      </c>
      <c r="E40" s="33">
        <v>3038</v>
      </c>
      <c r="F40" s="34">
        <v>42188</v>
      </c>
      <c r="G40" s="35">
        <v>42252</v>
      </c>
      <c r="H40" s="30" t="s">
        <v>45</v>
      </c>
      <c r="I40" s="30" t="s">
        <v>59</v>
      </c>
    </row>
    <row r="41" spans="1:9" ht="12.95" customHeight="1" x14ac:dyDescent="0.25">
      <c r="A41" s="30">
        <v>40</v>
      </c>
      <c r="B41" s="31" t="s">
        <v>92</v>
      </c>
      <c r="C41" s="31" t="s">
        <v>75</v>
      </c>
      <c r="D41" s="32">
        <v>69179066</v>
      </c>
      <c r="E41" s="33">
        <v>3502</v>
      </c>
      <c r="F41" s="34">
        <v>42057</v>
      </c>
      <c r="G41" s="35">
        <v>42175</v>
      </c>
      <c r="H41" s="30" t="s">
        <v>45</v>
      </c>
      <c r="I41" s="30" t="s">
        <v>62</v>
      </c>
    </row>
    <row r="42" spans="1:9" ht="12.95" customHeight="1" x14ac:dyDescent="0.25">
      <c r="A42" s="30">
        <v>41</v>
      </c>
      <c r="B42" s="31" t="s">
        <v>93</v>
      </c>
      <c r="C42" s="31" t="s">
        <v>48</v>
      </c>
      <c r="D42" s="32">
        <v>68566296</v>
      </c>
      <c r="E42" s="33">
        <v>3169</v>
      </c>
      <c r="F42" s="34">
        <v>42141</v>
      </c>
      <c r="G42" s="35">
        <v>42224</v>
      </c>
      <c r="H42" s="30" t="s">
        <v>31</v>
      </c>
      <c r="I42" s="30" t="s">
        <v>62</v>
      </c>
    </row>
    <row r="43" spans="1:9" ht="12.95" customHeight="1" x14ac:dyDescent="0.25">
      <c r="A43" s="30">
        <v>42</v>
      </c>
      <c r="B43" s="31" t="s">
        <v>94</v>
      </c>
      <c r="C43" s="31" t="s">
        <v>38</v>
      </c>
      <c r="D43" s="32">
        <v>68549695</v>
      </c>
      <c r="E43" s="33">
        <v>3592</v>
      </c>
      <c r="F43" s="34">
        <v>42267</v>
      </c>
      <c r="G43" s="35">
        <v>42006</v>
      </c>
      <c r="H43" s="30" t="s">
        <v>35</v>
      </c>
      <c r="I43" s="30" t="s">
        <v>67</v>
      </c>
    </row>
    <row r="44" spans="1:9" ht="12.95" customHeight="1" x14ac:dyDescent="0.25">
      <c r="A44" s="30">
        <v>43</v>
      </c>
      <c r="B44" s="31" t="s">
        <v>95</v>
      </c>
      <c r="C44" s="31" t="s">
        <v>38</v>
      </c>
      <c r="D44" s="32">
        <v>68420120</v>
      </c>
      <c r="E44" s="33">
        <v>3822</v>
      </c>
      <c r="F44" s="34">
        <v>42197</v>
      </c>
      <c r="G44" s="35">
        <v>42273</v>
      </c>
      <c r="H44" s="30" t="s">
        <v>31</v>
      </c>
      <c r="I44" s="30" t="s">
        <v>39</v>
      </c>
    </row>
    <row r="45" spans="1:9" ht="12.95" customHeight="1" x14ac:dyDescent="0.25">
      <c r="A45" s="30">
        <v>44</v>
      </c>
      <c r="B45" s="31" t="s">
        <v>96</v>
      </c>
      <c r="C45" s="31" t="s">
        <v>38</v>
      </c>
      <c r="D45" s="32">
        <v>67745330</v>
      </c>
      <c r="E45" s="33">
        <v>3150</v>
      </c>
      <c r="F45" s="34">
        <v>42008</v>
      </c>
      <c r="G45" s="35">
        <v>42091</v>
      </c>
      <c r="H45" s="30" t="s">
        <v>31</v>
      </c>
      <c r="I45" s="30" t="s">
        <v>59</v>
      </c>
    </row>
    <row r="46" spans="1:9" ht="12.95" customHeight="1" x14ac:dyDescent="0.25">
      <c r="A46" s="30">
        <v>45</v>
      </c>
      <c r="B46" s="31" t="s">
        <v>97</v>
      </c>
      <c r="C46" s="31" t="s">
        <v>48</v>
      </c>
      <c r="D46" s="32">
        <v>67363237</v>
      </c>
      <c r="E46" s="33">
        <v>3426</v>
      </c>
      <c r="F46" s="34">
        <v>42323</v>
      </c>
      <c r="G46" s="35">
        <v>42034</v>
      </c>
      <c r="H46" s="30" t="s">
        <v>31</v>
      </c>
      <c r="I46" s="30" t="s">
        <v>62</v>
      </c>
    </row>
    <row r="47" spans="1:9" ht="12.95" customHeight="1" x14ac:dyDescent="0.25">
      <c r="A47" s="30">
        <v>46</v>
      </c>
      <c r="B47" s="31" t="s">
        <v>98</v>
      </c>
      <c r="C47" s="31" t="s">
        <v>38</v>
      </c>
      <c r="D47" s="32">
        <v>67210436</v>
      </c>
      <c r="E47" s="33">
        <v>2648</v>
      </c>
      <c r="F47" s="34">
        <v>42323</v>
      </c>
      <c r="G47" s="30" t="s">
        <v>42</v>
      </c>
      <c r="H47" s="30" t="s">
        <v>31</v>
      </c>
      <c r="I47" s="30" t="s">
        <v>55</v>
      </c>
    </row>
    <row r="48" spans="1:9" ht="12.95" customHeight="1" x14ac:dyDescent="0.25">
      <c r="A48" s="30">
        <v>47</v>
      </c>
      <c r="B48" s="31" t="s">
        <v>99</v>
      </c>
      <c r="C48" s="31" t="s">
        <v>38</v>
      </c>
      <c r="D48" s="32">
        <v>60311495</v>
      </c>
      <c r="E48" s="33">
        <v>3418</v>
      </c>
      <c r="F48" s="34">
        <v>42099</v>
      </c>
      <c r="G48" s="35">
        <v>42217</v>
      </c>
      <c r="H48" s="30" t="s">
        <v>45</v>
      </c>
      <c r="I48" s="30" t="s">
        <v>62</v>
      </c>
    </row>
    <row r="49" spans="1:9" ht="12.95" customHeight="1" x14ac:dyDescent="0.25">
      <c r="A49" s="30">
        <v>48</v>
      </c>
      <c r="B49" s="31" t="s">
        <v>100</v>
      </c>
      <c r="C49" s="31" t="s">
        <v>38</v>
      </c>
      <c r="D49" s="32">
        <v>59874525</v>
      </c>
      <c r="E49" s="33">
        <v>3708</v>
      </c>
      <c r="F49" s="34">
        <v>42085</v>
      </c>
      <c r="G49" s="35">
        <v>42210</v>
      </c>
      <c r="H49" s="30" t="s">
        <v>31</v>
      </c>
      <c r="I49" s="30" t="s">
        <v>51</v>
      </c>
    </row>
    <row r="50" spans="1:9" ht="12.95" customHeight="1" x14ac:dyDescent="0.25">
      <c r="A50" s="30">
        <v>49</v>
      </c>
      <c r="B50" s="31" t="s">
        <v>101</v>
      </c>
      <c r="C50" s="31" t="s">
        <v>41</v>
      </c>
      <c r="D50" s="32">
        <v>58250803</v>
      </c>
      <c r="E50" s="33">
        <v>3854</v>
      </c>
      <c r="F50" s="34">
        <v>42078</v>
      </c>
      <c r="G50" s="35">
        <v>42154</v>
      </c>
      <c r="H50" s="30" t="s">
        <v>31</v>
      </c>
      <c r="I50" s="30" t="s">
        <v>39</v>
      </c>
    </row>
    <row r="51" spans="1:9" ht="12.95" customHeight="1" x14ac:dyDescent="0.25">
      <c r="A51" s="30">
        <v>50</v>
      </c>
      <c r="B51" s="31" t="s">
        <v>102</v>
      </c>
      <c r="C51" s="31" t="s">
        <v>44</v>
      </c>
      <c r="D51" s="32">
        <v>58032443</v>
      </c>
      <c r="E51" s="33">
        <v>3793</v>
      </c>
      <c r="F51" s="34">
        <v>42029</v>
      </c>
      <c r="G51" s="35">
        <v>42126</v>
      </c>
      <c r="H51" s="30" t="s">
        <v>31</v>
      </c>
      <c r="I51" s="30" t="s">
        <v>51</v>
      </c>
    </row>
    <row r="52" spans="1:9" ht="12.95" customHeight="1" x14ac:dyDescent="0.25">
      <c r="A52" s="30">
        <v>51</v>
      </c>
      <c r="B52" s="31" t="s">
        <v>103</v>
      </c>
      <c r="C52" s="31" t="s">
        <v>30</v>
      </c>
      <c r="D52" s="32">
        <v>54858851</v>
      </c>
      <c r="E52" s="33">
        <v>3766</v>
      </c>
      <c r="F52" s="34">
        <v>42309</v>
      </c>
      <c r="G52" s="30" t="s">
        <v>42</v>
      </c>
      <c r="H52" s="30" t="s">
        <v>35</v>
      </c>
      <c r="I52" s="30" t="s">
        <v>55</v>
      </c>
    </row>
    <row r="53" spans="1:9" ht="12.95" customHeight="1" x14ac:dyDescent="0.25">
      <c r="A53" s="30">
        <v>52</v>
      </c>
      <c r="B53" s="31" t="s">
        <v>104</v>
      </c>
      <c r="C53" s="31" t="s">
        <v>75</v>
      </c>
      <c r="D53" s="32">
        <v>54730625</v>
      </c>
      <c r="E53" s="33">
        <v>3382</v>
      </c>
      <c r="F53" s="34">
        <v>42169</v>
      </c>
      <c r="G53" s="35">
        <v>42259</v>
      </c>
      <c r="H53" s="30" t="s">
        <v>45</v>
      </c>
      <c r="I53" s="30" t="s">
        <v>62</v>
      </c>
    </row>
    <row r="54" spans="1:9" ht="12.95" customHeight="1" x14ac:dyDescent="0.25">
      <c r="A54" s="30">
        <v>53</v>
      </c>
      <c r="B54" s="31" t="s">
        <v>105</v>
      </c>
      <c r="C54" s="31" t="s">
        <v>106</v>
      </c>
      <c r="D54" s="32">
        <v>53548586</v>
      </c>
      <c r="E54" s="33">
        <v>3102</v>
      </c>
      <c r="F54" s="34">
        <v>42260</v>
      </c>
      <c r="G54" s="35">
        <v>42329</v>
      </c>
      <c r="H54" s="30" t="s">
        <v>45</v>
      </c>
      <c r="I54" s="30" t="s">
        <v>82</v>
      </c>
    </row>
    <row r="55" spans="1:9" ht="12.95" customHeight="1" x14ac:dyDescent="0.25">
      <c r="A55" s="30">
        <v>54</v>
      </c>
      <c r="B55" s="31" t="s">
        <v>107</v>
      </c>
      <c r="C55" s="31" t="s">
        <v>75</v>
      </c>
      <c r="D55" s="32">
        <v>53059911</v>
      </c>
      <c r="E55" s="33">
        <v>3656</v>
      </c>
      <c r="F55" s="34">
        <v>42134</v>
      </c>
      <c r="G55" s="35">
        <v>42217</v>
      </c>
      <c r="H55" s="30" t="s">
        <v>31</v>
      </c>
      <c r="I55" s="30" t="s">
        <v>62</v>
      </c>
    </row>
    <row r="56" spans="1:9" ht="12.95" customHeight="1" x14ac:dyDescent="0.25">
      <c r="A56" s="30">
        <v>55</v>
      </c>
      <c r="B56" s="31" t="s">
        <v>108</v>
      </c>
      <c r="C56" s="31" t="s">
        <v>44</v>
      </c>
      <c r="D56" s="32">
        <v>51024708</v>
      </c>
      <c r="E56" s="33">
        <v>4070</v>
      </c>
      <c r="F56" s="34">
        <v>42260</v>
      </c>
      <c r="G56" s="35">
        <v>42336</v>
      </c>
      <c r="H56" s="30" t="s">
        <v>45</v>
      </c>
      <c r="I56" s="30" t="s">
        <v>51</v>
      </c>
    </row>
    <row r="57" spans="1:9" ht="12.95" customHeight="1" x14ac:dyDescent="0.25">
      <c r="A57" s="30">
        <v>56</v>
      </c>
      <c r="B57" s="31" t="s">
        <v>109</v>
      </c>
      <c r="C57" s="31" t="s">
        <v>110</v>
      </c>
      <c r="D57" s="32">
        <v>50316123</v>
      </c>
      <c r="E57" s="33">
        <v>2006</v>
      </c>
      <c r="F57" s="34">
        <v>42127</v>
      </c>
      <c r="G57" s="35">
        <v>42189</v>
      </c>
      <c r="H57" s="30" t="s">
        <v>31</v>
      </c>
      <c r="I57" s="30" t="s">
        <v>62</v>
      </c>
    </row>
    <row r="58" spans="1:9" ht="12.95" customHeight="1" x14ac:dyDescent="0.25">
      <c r="A58" s="30">
        <v>57</v>
      </c>
      <c r="B58" s="31" t="s">
        <v>111</v>
      </c>
      <c r="C58" s="31" t="s">
        <v>53</v>
      </c>
      <c r="D58" s="32">
        <v>50072235</v>
      </c>
      <c r="E58" s="33">
        <v>3055</v>
      </c>
      <c r="F58" s="34">
        <v>42183</v>
      </c>
      <c r="G58" s="35">
        <v>42266</v>
      </c>
      <c r="H58" s="30" t="s">
        <v>45</v>
      </c>
      <c r="I58" s="30" t="s">
        <v>39</v>
      </c>
    </row>
    <row r="59" spans="1:9" ht="12.95" customHeight="1" x14ac:dyDescent="0.25">
      <c r="A59" s="30">
        <v>58</v>
      </c>
      <c r="B59" s="31" t="s">
        <v>112</v>
      </c>
      <c r="C59" s="31" t="s">
        <v>113</v>
      </c>
      <c r="D59" s="32">
        <v>48795601</v>
      </c>
      <c r="E59" s="33">
        <v>3440</v>
      </c>
      <c r="F59" s="34">
        <v>42113</v>
      </c>
      <c r="G59" s="35">
        <v>42175</v>
      </c>
      <c r="H59" s="30" t="s">
        <v>31</v>
      </c>
      <c r="I59" s="30" t="s">
        <v>62</v>
      </c>
    </row>
    <row r="60" spans="1:9" ht="12.95" customHeight="1" x14ac:dyDescent="0.25">
      <c r="A60" s="30">
        <v>59</v>
      </c>
      <c r="B60" s="31" t="s">
        <v>114</v>
      </c>
      <c r="C60" s="31" t="s">
        <v>115</v>
      </c>
      <c r="D60" s="32">
        <v>48686605</v>
      </c>
      <c r="E60" s="33">
        <v>1914</v>
      </c>
      <c r="F60" s="34">
        <v>42225</v>
      </c>
      <c r="G60" s="30" t="s">
        <v>42</v>
      </c>
      <c r="H60" s="30" t="s">
        <v>45</v>
      </c>
      <c r="I60" s="30" t="s">
        <v>55</v>
      </c>
    </row>
    <row r="61" spans="1:9" ht="12.95" customHeight="1" x14ac:dyDescent="0.25">
      <c r="A61" s="30">
        <v>60</v>
      </c>
      <c r="B61" s="31" t="s">
        <v>116</v>
      </c>
      <c r="C61" s="31" t="s">
        <v>44</v>
      </c>
      <c r="D61" s="32">
        <v>46874505</v>
      </c>
      <c r="E61" s="33">
        <v>3064</v>
      </c>
      <c r="F61" s="34">
        <v>42064</v>
      </c>
      <c r="G61" s="35">
        <v>42161</v>
      </c>
      <c r="H61" s="30" t="s">
        <v>45</v>
      </c>
      <c r="I61" s="30" t="s">
        <v>82</v>
      </c>
    </row>
    <row r="62" spans="1:9" ht="12.95" customHeight="1" x14ac:dyDescent="0.25">
      <c r="A62" s="30">
        <v>61</v>
      </c>
      <c r="B62" s="31" t="s">
        <v>117</v>
      </c>
      <c r="C62" s="31" t="s">
        <v>38</v>
      </c>
      <c r="D62" s="32">
        <v>46840590</v>
      </c>
      <c r="E62" s="33">
        <v>2537</v>
      </c>
      <c r="F62" s="34">
        <v>42134</v>
      </c>
      <c r="G62" s="35">
        <v>42217</v>
      </c>
      <c r="H62" s="30" t="s">
        <v>31</v>
      </c>
      <c r="I62" s="30" t="s">
        <v>82</v>
      </c>
    </row>
    <row r="63" spans="1:9" ht="12.95" customHeight="1" x14ac:dyDescent="0.25">
      <c r="A63" s="30">
        <v>62</v>
      </c>
      <c r="B63" s="31" t="s">
        <v>118</v>
      </c>
      <c r="C63" s="31" t="s">
        <v>53</v>
      </c>
      <c r="D63" s="32">
        <v>46700633</v>
      </c>
      <c r="E63" s="33">
        <v>3723</v>
      </c>
      <c r="F63" s="34">
        <v>42288</v>
      </c>
      <c r="G63" s="35">
        <v>42357</v>
      </c>
      <c r="H63" s="30" t="s">
        <v>35</v>
      </c>
      <c r="I63" s="30" t="s">
        <v>62</v>
      </c>
    </row>
    <row r="64" spans="1:9" ht="12.95" customHeight="1" x14ac:dyDescent="0.25">
      <c r="A64" s="30">
        <v>63</v>
      </c>
      <c r="B64" s="31" t="s">
        <v>119</v>
      </c>
      <c r="C64" s="31" t="s">
        <v>120</v>
      </c>
      <c r="D64" s="32">
        <v>46400034</v>
      </c>
      <c r="E64" s="33">
        <v>2534</v>
      </c>
      <c r="F64" s="34">
        <v>42362</v>
      </c>
      <c r="G64" s="30" t="s">
        <v>42</v>
      </c>
      <c r="H64" s="30" t="s">
        <v>45</v>
      </c>
      <c r="I64" s="30" t="s">
        <v>55</v>
      </c>
    </row>
    <row r="65" spans="1:9" ht="12.95" customHeight="1" x14ac:dyDescent="0.25">
      <c r="A65" s="30">
        <v>64</v>
      </c>
      <c r="B65" s="31" t="s">
        <v>121</v>
      </c>
      <c r="C65" s="31" t="s">
        <v>41</v>
      </c>
      <c r="D65" s="32">
        <v>45819713</v>
      </c>
      <c r="E65" s="33">
        <v>3018</v>
      </c>
      <c r="F65" s="34">
        <v>42022</v>
      </c>
      <c r="G65" s="35">
        <v>42091</v>
      </c>
      <c r="H65" s="30" t="s">
        <v>45</v>
      </c>
      <c r="I65" s="30" t="s">
        <v>55</v>
      </c>
    </row>
    <row r="66" spans="1:9" ht="12.95" customHeight="1" x14ac:dyDescent="0.25">
      <c r="A66" s="30">
        <v>65</v>
      </c>
      <c r="B66" s="31" t="s">
        <v>122</v>
      </c>
      <c r="C66" s="31" t="s">
        <v>113</v>
      </c>
      <c r="D66" s="32">
        <v>44947622</v>
      </c>
      <c r="E66" s="33">
        <v>2432</v>
      </c>
      <c r="F66" s="34">
        <v>42022</v>
      </c>
      <c r="G66" s="35">
        <v>42084</v>
      </c>
      <c r="H66" s="30" t="s">
        <v>45</v>
      </c>
      <c r="I66" s="30" t="s">
        <v>82</v>
      </c>
    </row>
    <row r="67" spans="1:9" ht="12.95" customHeight="1" x14ac:dyDescent="0.25">
      <c r="A67" s="30">
        <v>66</v>
      </c>
      <c r="B67" s="31" t="s">
        <v>123</v>
      </c>
      <c r="C67" s="31" t="s">
        <v>38</v>
      </c>
      <c r="D67" s="32">
        <v>44936545</v>
      </c>
      <c r="E67" s="33">
        <v>3640</v>
      </c>
      <c r="F67" s="34">
        <v>42288</v>
      </c>
      <c r="G67" s="35">
        <v>42006</v>
      </c>
      <c r="H67" s="30" t="s">
        <v>31</v>
      </c>
      <c r="I67" s="30" t="s">
        <v>55</v>
      </c>
    </row>
    <row r="68" spans="1:9" ht="12.95" customHeight="1" x14ac:dyDescent="0.25">
      <c r="A68" s="30">
        <v>67</v>
      </c>
      <c r="B68" s="31" t="s">
        <v>124</v>
      </c>
      <c r="C68" s="31" t="s">
        <v>125</v>
      </c>
      <c r="D68" s="32">
        <v>44069456</v>
      </c>
      <c r="E68" s="33">
        <v>2998</v>
      </c>
      <c r="F68" s="34">
        <v>42162</v>
      </c>
      <c r="G68" s="35">
        <v>42245</v>
      </c>
      <c r="H68" s="30" t="s">
        <v>45</v>
      </c>
      <c r="I68" s="30" t="s">
        <v>59</v>
      </c>
    </row>
    <row r="69" spans="1:9" ht="12.95" customHeight="1" x14ac:dyDescent="0.25">
      <c r="A69" s="30">
        <v>68</v>
      </c>
      <c r="B69" s="31" t="s">
        <v>126</v>
      </c>
      <c r="C69" s="31" t="s">
        <v>106</v>
      </c>
      <c r="D69" s="32">
        <v>43549096</v>
      </c>
      <c r="E69" s="33">
        <v>2006</v>
      </c>
      <c r="F69" s="34">
        <v>42092</v>
      </c>
      <c r="G69" s="35">
        <v>42161</v>
      </c>
      <c r="H69" s="30" t="s">
        <v>45</v>
      </c>
      <c r="I69" s="30" t="s">
        <v>82</v>
      </c>
    </row>
    <row r="70" spans="1:9" ht="12.95" customHeight="1" x14ac:dyDescent="0.25">
      <c r="A70" s="30">
        <v>69</v>
      </c>
      <c r="B70" s="31" t="s">
        <v>127</v>
      </c>
      <c r="C70" s="31" t="s">
        <v>48</v>
      </c>
      <c r="D70" s="32">
        <v>43242871</v>
      </c>
      <c r="E70" s="33">
        <v>3662</v>
      </c>
      <c r="F70" s="34">
        <v>42085</v>
      </c>
      <c r="G70" s="35">
        <v>42168</v>
      </c>
      <c r="H70" s="30" t="s">
        <v>35</v>
      </c>
      <c r="I70" s="30" t="s">
        <v>36</v>
      </c>
    </row>
    <row r="71" spans="1:9" ht="12.95" customHeight="1" x14ac:dyDescent="0.25">
      <c r="A71" s="30">
        <v>70</v>
      </c>
      <c r="B71" s="31" t="s">
        <v>128</v>
      </c>
      <c r="C71" s="31" t="s">
        <v>129</v>
      </c>
      <c r="D71" s="32">
        <v>42469946</v>
      </c>
      <c r="E71" s="33">
        <v>2742</v>
      </c>
      <c r="F71" s="34">
        <v>42183</v>
      </c>
      <c r="G71" s="35">
        <v>42259</v>
      </c>
      <c r="H71" s="30" t="s">
        <v>31</v>
      </c>
      <c r="I71" s="30" t="s">
        <v>62</v>
      </c>
    </row>
    <row r="72" spans="1:9" ht="12.95" customHeight="1" x14ac:dyDescent="0.25">
      <c r="A72" s="30">
        <v>71</v>
      </c>
      <c r="B72" s="31" t="s">
        <v>130</v>
      </c>
      <c r="C72" s="31" t="s">
        <v>44</v>
      </c>
      <c r="D72" s="32">
        <v>42402392</v>
      </c>
      <c r="E72" s="33">
        <v>2803</v>
      </c>
      <c r="F72" s="34">
        <v>42323</v>
      </c>
      <c r="G72" s="30" t="s">
        <v>42</v>
      </c>
      <c r="H72" s="30" t="s">
        <v>45</v>
      </c>
      <c r="I72" s="30" t="s">
        <v>82</v>
      </c>
    </row>
    <row r="73" spans="1:9" ht="12.95" customHeight="1" x14ac:dyDescent="0.25">
      <c r="A73" s="30">
        <v>72</v>
      </c>
      <c r="B73" s="31" t="s">
        <v>131</v>
      </c>
      <c r="C73" s="31" t="s">
        <v>38</v>
      </c>
      <c r="D73" s="32">
        <v>41411015</v>
      </c>
      <c r="E73" s="33">
        <v>3068</v>
      </c>
      <c r="F73" s="34">
        <v>42106</v>
      </c>
      <c r="G73" s="35">
        <v>42210</v>
      </c>
      <c r="H73" s="30" t="s">
        <v>31</v>
      </c>
      <c r="I73" s="30" t="s">
        <v>82</v>
      </c>
    </row>
    <row r="74" spans="1:9" ht="12.95" customHeight="1" x14ac:dyDescent="0.25">
      <c r="A74" s="30">
        <v>73</v>
      </c>
      <c r="B74" s="31" t="s">
        <v>132</v>
      </c>
      <c r="C74" s="31" t="s">
        <v>41</v>
      </c>
      <c r="D74" s="32">
        <v>40891591</v>
      </c>
      <c r="E74" s="33">
        <v>3702</v>
      </c>
      <c r="F74" s="34">
        <v>42015</v>
      </c>
      <c r="G74" s="35">
        <v>42077</v>
      </c>
      <c r="H74" s="30" t="s">
        <v>35</v>
      </c>
      <c r="I74" s="30" t="s">
        <v>79</v>
      </c>
    </row>
    <row r="75" spans="1:9" ht="12.95" customHeight="1" x14ac:dyDescent="0.25">
      <c r="A75" s="30">
        <v>74</v>
      </c>
      <c r="B75" s="31" t="s">
        <v>133</v>
      </c>
      <c r="C75" s="31" t="s">
        <v>44</v>
      </c>
      <c r="D75" s="32">
        <v>40826341</v>
      </c>
      <c r="E75" s="33">
        <v>2434</v>
      </c>
      <c r="F75" s="34">
        <v>42078</v>
      </c>
      <c r="G75" s="35">
        <v>42168</v>
      </c>
      <c r="H75" s="30" t="s">
        <v>31</v>
      </c>
      <c r="I75" s="30" t="s">
        <v>62</v>
      </c>
    </row>
    <row r="76" spans="1:9" ht="12.95" customHeight="1" x14ac:dyDescent="0.25">
      <c r="A76" s="30">
        <v>75</v>
      </c>
      <c r="B76" s="31" t="s">
        <v>134</v>
      </c>
      <c r="C76" s="31" t="s">
        <v>113</v>
      </c>
      <c r="D76" s="32">
        <v>39278609</v>
      </c>
      <c r="E76" s="33">
        <v>2607</v>
      </c>
      <c r="F76" s="34">
        <v>42358</v>
      </c>
      <c r="G76" s="30" t="s">
        <v>42</v>
      </c>
      <c r="H76" s="30" t="s">
        <v>31</v>
      </c>
      <c r="I76" s="30" t="s">
        <v>62</v>
      </c>
    </row>
    <row r="77" spans="1:9" ht="12.95" customHeight="1" x14ac:dyDescent="0.25">
      <c r="A77" s="30">
        <v>76</v>
      </c>
      <c r="B77" s="31" t="s">
        <v>135</v>
      </c>
      <c r="C77" s="31" t="s">
        <v>106</v>
      </c>
      <c r="D77" s="32">
        <v>36343858</v>
      </c>
      <c r="E77" s="33">
        <v>2892</v>
      </c>
      <c r="F77" s="34">
        <v>42015</v>
      </c>
      <c r="G77" s="35">
        <v>42077</v>
      </c>
      <c r="H77" s="30" t="s">
        <v>31</v>
      </c>
      <c r="I77" s="30" t="s">
        <v>39</v>
      </c>
    </row>
    <row r="78" spans="1:9" ht="12.95" customHeight="1" x14ac:dyDescent="0.25">
      <c r="A78" s="30">
        <v>77</v>
      </c>
      <c r="B78" s="31" t="s">
        <v>136</v>
      </c>
      <c r="C78" s="31" t="s">
        <v>41</v>
      </c>
      <c r="D78" s="32">
        <v>36276286</v>
      </c>
      <c r="E78" s="33">
        <v>3042</v>
      </c>
      <c r="F78" s="34">
        <v>42043</v>
      </c>
      <c r="G78" s="35">
        <v>42105</v>
      </c>
      <c r="H78" s="30" t="s">
        <v>31</v>
      </c>
      <c r="I78" s="30" t="s">
        <v>55</v>
      </c>
    </row>
    <row r="79" spans="1:9" ht="12.95" customHeight="1" x14ac:dyDescent="0.25">
      <c r="A79" s="30">
        <v>78</v>
      </c>
      <c r="B79" s="31" t="s">
        <v>137</v>
      </c>
      <c r="C79" s="31" t="s">
        <v>113</v>
      </c>
      <c r="D79" s="32">
        <v>36108758</v>
      </c>
      <c r="E79" s="33">
        <v>3520</v>
      </c>
      <c r="F79" s="34">
        <v>42232</v>
      </c>
      <c r="G79" s="35">
        <v>42280</v>
      </c>
      <c r="H79" s="30" t="s">
        <v>45</v>
      </c>
      <c r="I79" s="30" t="s">
        <v>39</v>
      </c>
    </row>
    <row r="80" spans="1:9" ht="12.95" customHeight="1" x14ac:dyDescent="0.25">
      <c r="A80" s="30">
        <v>79</v>
      </c>
      <c r="B80" s="31" t="s">
        <v>138</v>
      </c>
      <c r="C80" s="31" t="s">
        <v>139</v>
      </c>
      <c r="D80" s="32">
        <v>35857181</v>
      </c>
      <c r="E80" s="33">
        <v>2881</v>
      </c>
      <c r="F80" s="34">
        <v>42232</v>
      </c>
      <c r="G80" s="35">
        <v>42329</v>
      </c>
      <c r="H80" s="30" t="s">
        <v>31</v>
      </c>
      <c r="I80" s="30" t="s">
        <v>82</v>
      </c>
    </row>
    <row r="81" spans="1:9" ht="12.95" customHeight="1" x14ac:dyDescent="0.25">
      <c r="A81" s="30">
        <v>80</v>
      </c>
      <c r="B81" s="31" t="s">
        <v>140</v>
      </c>
      <c r="C81" s="31" t="s">
        <v>113</v>
      </c>
      <c r="D81" s="32">
        <v>35418723</v>
      </c>
      <c r="E81" s="33">
        <v>2980</v>
      </c>
      <c r="F81" s="34">
        <v>42253</v>
      </c>
      <c r="G81" s="35">
        <v>42308</v>
      </c>
      <c r="H81" s="30" t="s">
        <v>45</v>
      </c>
      <c r="I81" s="30" t="s">
        <v>82</v>
      </c>
    </row>
    <row r="82" spans="1:9" ht="12.95" customHeight="1" x14ac:dyDescent="0.25">
      <c r="A82" s="30">
        <v>81</v>
      </c>
      <c r="B82" s="31" t="s">
        <v>141</v>
      </c>
      <c r="C82" s="31" t="s">
        <v>77</v>
      </c>
      <c r="D82" s="32">
        <v>34017028</v>
      </c>
      <c r="E82" s="33">
        <v>2882</v>
      </c>
      <c r="F82" s="34">
        <v>42064</v>
      </c>
      <c r="G82" s="35">
        <v>42154</v>
      </c>
      <c r="H82" s="30" t="s">
        <v>45</v>
      </c>
      <c r="I82" s="30" t="s">
        <v>39</v>
      </c>
    </row>
    <row r="83" spans="1:9" ht="12.95" customHeight="1" x14ac:dyDescent="0.25">
      <c r="A83" s="30">
        <v>82</v>
      </c>
      <c r="B83" s="31" t="s">
        <v>142</v>
      </c>
      <c r="C83" s="31" t="s">
        <v>106</v>
      </c>
      <c r="D83" s="32">
        <v>33562069</v>
      </c>
      <c r="E83" s="33">
        <v>3111</v>
      </c>
      <c r="F83" s="34">
        <v>42218</v>
      </c>
      <c r="G83" s="35">
        <v>42273</v>
      </c>
      <c r="H83" s="30" t="s">
        <v>45</v>
      </c>
      <c r="I83" s="30" t="s">
        <v>62</v>
      </c>
    </row>
    <row r="84" spans="1:9" ht="12.95" customHeight="1" x14ac:dyDescent="0.25">
      <c r="A84" s="30">
        <v>83</v>
      </c>
      <c r="B84" s="31" t="s">
        <v>143</v>
      </c>
      <c r="C84" s="31" t="s">
        <v>48</v>
      </c>
      <c r="D84" s="32">
        <v>32732301</v>
      </c>
      <c r="E84" s="33">
        <v>2112</v>
      </c>
      <c r="F84" s="34">
        <v>42057</v>
      </c>
      <c r="G84" s="35">
        <v>42112</v>
      </c>
      <c r="H84" s="30" t="s">
        <v>45</v>
      </c>
      <c r="I84" s="30" t="s">
        <v>51</v>
      </c>
    </row>
    <row r="85" spans="1:9" ht="12.95" customHeight="1" x14ac:dyDescent="0.25">
      <c r="A85" s="30">
        <v>84</v>
      </c>
      <c r="B85" s="31" t="s">
        <v>144</v>
      </c>
      <c r="C85" s="31" t="s">
        <v>145</v>
      </c>
      <c r="D85" s="32">
        <v>32015231</v>
      </c>
      <c r="E85" s="33">
        <v>1947</v>
      </c>
      <c r="F85" s="34">
        <v>42085</v>
      </c>
      <c r="G85" s="35">
        <v>42245</v>
      </c>
      <c r="H85" s="30" t="s">
        <v>31</v>
      </c>
      <c r="I85" s="30" t="s">
        <v>36</v>
      </c>
    </row>
    <row r="86" spans="1:9" ht="12.95" customHeight="1" x14ac:dyDescent="0.25">
      <c r="A86" s="30">
        <v>85</v>
      </c>
      <c r="B86" s="31" t="s">
        <v>146</v>
      </c>
      <c r="C86" s="31" t="s">
        <v>48</v>
      </c>
      <c r="D86" s="32">
        <v>31713110</v>
      </c>
      <c r="E86" s="33">
        <v>2468</v>
      </c>
      <c r="F86" s="34">
        <v>42309</v>
      </c>
      <c r="G86" s="35">
        <v>42357</v>
      </c>
      <c r="H86" s="30" t="s">
        <v>45</v>
      </c>
      <c r="I86" s="30" t="s">
        <v>62</v>
      </c>
    </row>
    <row r="87" spans="1:9" ht="12.95" customHeight="1" x14ac:dyDescent="0.25">
      <c r="A87" s="30">
        <v>86</v>
      </c>
      <c r="B87" s="31" t="s">
        <v>147</v>
      </c>
      <c r="C87" s="31" t="s">
        <v>145</v>
      </c>
      <c r="D87" s="32">
        <v>31483582</v>
      </c>
      <c r="E87" s="33">
        <v>1554</v>
      </c>
      <c r="F87" s="34">
        <v>42330</v>
      </c>
      <c r="G87" s="30" t="s">
        <v>42</v>
      </c>
      <c r="H87" s="30" t="s">
        <v>45</v>
      </c>
      <c r="I87" s="30" t="s">
        <v>55</v>
      </c>
    </row>
    <row r="88" spans="1:9" ht="12.95" customHeight="1" x14ac:dyDescent="0.25">
      <c r="A88" s="30">
        <v>87</v>
      </c>
      <c r="B88" s="31" t="s">
        <v>148</v>
      </c>
      <c r="C88" s="31" t="s">
        <v>113</v>
      </c>
      <c r="D88" s="32">
        <v>31445012</v>
      </c>
      <c r="E88" s="33">
        <v>3015</v>
      </c>
      <c r="F88" s="34">
        <v>42155</v>
      </c>
      <c r="G88" s="35">
        <v>42217</v>
      </c>
      <c r="H88" s="30" t="s">
        <v>31</v>
      </c>
      <c r="I88" s="30" t="s">
        <v>55</v>
      </c>
    </row>
    <row r="89" spans="1:9" ht="12.95" customHeight="1" x14ac:dyDescent="0.25">
      <c r="A89" s="30">
        <v>88</v>
      </c>
      <c r="B89" s="31" t="s">
        <v>149</v>
      </c>
      <c r="C89" s="31" t="s">
        <v>129</v>
      </c>
      <c r="D89" s="32">
        <v>30824628</v>
      </c>
      <c r="E89" s="33">
        <v>2827</v>
      </c>
      <c r="F89" s="34">
        <v>42328</v>
      </c>
      <c r="G89" s="35">
        <v>42013</v>
      </c>
      <c r="H89" s="30" t="s">
        <v>31</v>
      </c>
      <c r="I89" s="30" t="s">
        <v>39</v>
      </c>
    </row>
    <row r="90" spans="1:9" ht="12.95" customHeight="1" x14ac:dyDescent="0.25">
      <c r="A90" s="30">
        <v>89</v>
      </c>
      <c r="B90" s="31" t="s">
        <v>150</v>
      </c>
      <c r="C90" s="31" t="s">
        <v>44</v>
      </c>
      <c r="D90" s="32">
        <v>30617396</v>
      </c>
      <c r="E90" s="33">
        <v>2125</v>
      </c>
      <c r="F90" s="34">
        <v>42113</v>
      </c>
      <c r="G90" s="35">
        <v>42196</v>
      </c>
      <c r="H90" s="30" t="s">
        <v>45</v>
      </c>
      <c r="I90" s="30" t="s">
        <v>62</v>
      </c>
    </row>
    <row r="91" spans="1:9" ht="12.95" customHeight="1" x14ac:dyDescent="0.25">
      <c r="A91" s="30">
        <v>90</v>
      </c>
      <c r="B91" s="31" t="s">
        <v>151</v>
      </c>
      <c r="C91" s="31" t="s">
        <v>152</v>
      </c>
      <c r="D91" s="32">
        <v>30569484</v>
      </c>
      <c r="E91" s="33">
        <v>2358</v>
      </c>
      <c r="F91" s="34">
        <v>42225</v>
      </c>
      <c r="G91" s="35">
        <v>42308</v>
      </c>
      <c r="H91" s="30" t="s">
        <v>31</v>
      </c>
      <c r="I91" s="30" t="s">
        <v>59</v>
      </c>
    </row>
    <row r="92" spans="1:9" ht="12.95" customHeight="1" x14ac:dyDescent="0.25">
      <c r="A92" s="30">
        <v>91</v>
      </c>
      <c r="B92" s="31" t="s">
        <v>153</v>
      </c>
      <c r="C92" s="31" t="s">
        <v>53</v>
      </c>
      <c r="D92" s="32">
        <v>30568743</v>
      </c>
      <c r="E92" s="33">
        <v>2780</v>
      </c>
      <c r="F92" s="34">
        <v>42362</v>
      </c>
      <c r="G92" s="30" t="s">
        <v>42</v>
      </c>
      <c r="H92" s="30" t="s">
        <v>31</v>
      </c>
      <c r="I92" s="30" t="s">
        <v>62</v>
      </c>
    </row>
    <row r="93" spans="1:9" ht="12.95" customHeight="1" x14ac:dyDescent="0.25">
      <c r="A93" s="30">
        <v>92</v>
      </c>
      <c r="B93" s="31" t="s">
        <v>154</v>
      </c>
      <c r="C93" s="31" t="s">
        <v>41</v>
      </c>
      <c r="D93" s="32">
        <v>29790236</v>
      </c>
      <c r="E93" s="33">
        <v>3188</v>
      </c>
      <c r="F93" s="34">
        <v>42211</v>
      </c>
      <c r="G93" s="35">
        <v>42287</v>
      </c>
      <c r="H93" s="30" t="s">
        <v>35</v>
      </c>
      <c r="I93" s="30" t="s">
        <v>36</v>
      </c>
    </row>
    <row r="94" spans="1:9" ht="12.95" customHeight="1" x14ac:dyDescent="0.25">
      <c r="A94" s="30">
        <v>93</v>
      </c>
      <c r="B94" s="31" t="s">
        <v>155</v>
      </c>
      <c r="C94" s="31" t="s">
        <v>44</v>
      </c>
      <c r="D94" s="32">
        <v>29719483</v>
      </c>
      <c r="E94" s="33">
        <v>2375</v>
      </c>
      <c r="F94" s="34">
        <v>42281</v>
      </c>
      <c r="G94" s="35">
        <v>42020</v>
      </c>
      <c r="H94" s="30" t="s">
        <v>31</v>
      </c>
      <c r="I94" s="30" t="s">
        <v>55</v>
      </c>
    </row>
    <row r="95" spans="1:9" ht="12.95" customHeight="1" x14ac:dyDescent="0.25">
      <c r="A95" s="30">
        <v>94</v>
      </c>
      <c r="B95" s="31" t="s">
        <v>156</v>
      </c>
      <c r="C95" s="31" t="s">
        <v>152</v>
      </c>
      <c r="D95" s="32">
        <v>26020957</v>
      </c>
      <c r="E95" s="33">
        <v>2009</v>
      </c>
      <c r="F95" s="34">
        <v>42239</v>
      </c>
      <c r="G95" s="35">
        <v>42322</v>
      </c>
      <c r="H95" s="30" t="s">
        <v>31</v>
      </c>
      <c r="I95" s="30" t="s">
        <v>82</v>
      </c>
    </row>
    <row r="96" spans="1:9" ht="12.95" customHeight="1" x14ac:dyDescent="0.25">
      <c r="A96" s="30">
        <v>95</v>
      </c>
      <c r="B96" s="31" t="s">
        <v>157</v>
      </c>
      <c r="C96" s="31" t="s">
        <v>106</v>
      </c>
      <c r="D96" s="32">
        <v>25091816</v>
      </c>
      <c r="E96" s="33">
        <v>2480</v>
      </c>
      <c r="F96" s="34">
        <v>42036</v>
      </c>
      <c r="G96" s="35">
        <v>42091</v>
      </c>
      <c r="H96" s="30" t="s">
        <v>31</v>
      </c>
      <c r="I96" s="30" t="s">
        <v>59</v>
      </c>
    </row>
    <row r="97" spans="1:9" ht="12.95" customHeight="1" x14ac:dyDescent="0.25">
      <c r="A97" s="30">
        <v>96</v>
      </c>
      <c r="B97" s="31" t="s">
        <v>158</v>
      </c>
      <c r="C97" s="31" t="s">
        <v>159</v>
      </c>
      <c r="D97" s="32">
        <v>24586708</v>
      </c>
      <c r="E97" s="33">
        <v>2464</v>
      </c>
      <c r="F97" s="34">
        <v>42071</v>
      </c>
      <c r="G97" s="35">
        <v>42154</v>
      </c>
      <c r="H97" s="30" t="s">
        <v>45</v>
      </c>
      <c r="I97" s="30" t="s">
        <v>59</v>
      </c>
    </row>
    <row r="98" spans="1:9" ht="12.95" customHeight="1" x14ac:dyDescent="0.25">
      <c r="A98" s="30">
        <v>97</v>
      </c>
      <c r="B98" s="31" t="s">
        <v>160</v>
      </c>
      <c r="C98" s="31" t="s">
        <v>115</v>
      </c>
      <c r="D98" s="32">
        <v>24337682</v>
      </c>
      <c r="E98" s="33">
        <v>1957</v>
      </c>
      <c r="F98" s="34">
        <v>42362</v>
      </c>
      <c r="G98" s="30" t="s">
        <v>42</v>
      </c>
      <c r="H98" s="30" t="s">
        <v>31</v>
      </c>
      <c r="I98" s="30" t="s">
        <v>55</v>
      </c>
    </row>
    <row r="99" spans="1:9" ht="12.95" customHeight="1" x14ac:dyDescent="0.25">
      <c r="A99" s="30">
        <v>98</v>
      </c>
      <c r="B99" s="31" t="s">
        <v>161</v>
      </c>
      <c r="C99" s="31" t="s">
        <v>139</v>
      </c>
      <c r="D99" s="32">
        <v>24011188</v>
      </c>
      <c r="E99" s="33">
        <v>2504</v>
      </c>
      <c r="F99" s="34">
        <v>42260</v>
      </c>
      <c r="G99" s="35">
        <v>42315</v>
      </c>
      <c r="H99" s="30" t="s">
        <v>45</v>
      </c>
      <c r="I99" s="30" t="s">
        <v>55</v>
      </c>
    </row>
    <row r="100" spans="1:9" ht="12.95" customHeight="1" x14ac:dyDescent="0.25">
      <c r="A100" s="30">
        <v>99</v>
      </c>
      <c r="B100" s="31" t="s">
        <v>162</v>
      </c>
      <c r="C100" s="31" t="s">
        <v>115</v>
      </c>
      <c r="D100" s="32">
        <v>22835787</v>
      </c>
      <c r="E100" s="30">
        <v>893</v>
      </c>
      <c r="F100" s="34">
        <v>42162</v>
      </c>
      <c r="G100" s="35">
        <v>42259</v>
      </c>
      <c r="H100" s="30" t="s">
        <v>31</v>
      </c>
      <c r="I100" s="30" t="s">
        <v>163</v>
      </c>
    </row>
    <row r="101" spans="1:9" ht="12.95" customHeight="1" x14ac:dyDescent="0.25">
      <c r="A101" s="30">
        <v>100</v>
      </c>
      <c r="B101" s="31" t="s">
        <v>164</v>
      </c>
      <c r="C101" s="31" t="s">
        <v>48</v>
      </c>
      <c r="D101" s="32">
        <v>21704844</v>
      </c>
      <c r="E101" s="33">
        <v>2859</v>
      </c>
      <c r="F101" s="34">
        <v>42316</v>
      </c>
      <c r="G101" s="35">
        <v>42357</v>
      </c>
      <c r="H101" s="30" t="s">
        <v>45</v>
      </c>
      <c r="I101" s="30" t="s">
        <v>59</v>
      </c>
    </row>
    <row r="102" spans="1:9" ht="12.95" customHeight="1" x14ac:dyDescent="0.25">
      <c r="A102" s="30">
        <v>101</v>
      </c>
      <c r="B102" s="31" t="s">
        <v>165</v>
      </c>
      <c r="C102" s="31" t="s">
        <v>152</v>
      </c>
      <c r="D102" s="32">
        <v>20877013</v>
      </c>
      <c r="E102" s="33">
        <v>2125</v>
      </c>
      <c r="F102" s="34">
        <v>42015</v>
      </c>
      <c r="G102" s="35">
        <v>42070</v>
      </c>
      <c r="H102" s="30" t="s">
        <v>45</v>
      </c>
      <c r="I102" s="30" t="s">
        <v>55</v>
      </c>
    </row>
    <row r="103" spans="1:9" ht="12.95" customHeight="1" x14ac:dyDescent="0.25">
      <c r="A103" s="30">
        <v>102</v>
      </c>
      <c r="B103" s="31" t="s">
        <v>166</v>
      </c>
      <c r="C103" s="31" t="s">
        <v>113</v>
      </c>
      <c r="D103" s="32">
        <v>20706452</v>
      </c>
      <c r="E103" s="33">
        <v>3256</v>
      </c>
      <c r="F103" s="34">
        <v>42239</v>
      </c>
      <c r="G103" s="35">
        <v>42273</v>
      </c>
      <c r="H103" s="30" t="s">
        <v>45</v>
      </c>
      <c r="I103" s="30" t="s">
        <v>62</v>
      </c>
    </row>
    <row r="104" spans="1:9" ht="12.95" customHeight="1" x14ac:dyDescent="0.25">
      <c r="A104" s="30">
        <v>103</v>
      </c>
      <c r="B104" s="31" t="s">
        <v>167</v>
      </c>
      <c r="C104" s="31" t="s">
        <v>53</v>
      </c>
      <c r="D104" s="32">
        <v>20545116</v>
      </c>
      <c r="E104" s="33">
        <v>2220</v>
      </c>
      <c r="F104" s="34">
        <v>42167</v>
      </c>
      <c r="G104" s="35">
        <v>42224</v>
      </c>
      <c r="H104" s="30" t="s">
        <v>45</v>
      </c>
      <c r="I104" s="30" t="s">
        <v>39</v>
      </c>
    </row>
    <row r="105" spans="1:9" ht="12.95" customHeight="1" x14ac:dyDescent="0.25">
      <c r="A105" s="30">
        <v>104</v>
      </c>
      <c r="B105" s="31" t="s">
        <v>168</v>
      </c>
      <c r="C105" s="31" t="s">
        <v>169</v>
      </c>
      <c r="D105" s="32">
        <v>17857020</v>
      </c>
      <c r="E105" s="33">
        <v>3212</v>
      </c>
      <c r="F105" s="34">
        <v>42141</v>
      </c>
      <c r="G105" s="35">
        <v>42287</v>
      </c>
      <c r="H105" s="30" t="s">
        <v>35</v>
      </c>
      <c r="I105" s="30" t="s">
        <v>62</v>
      </c>
    </row>
    <row r="106" spans="1:9" ht="12.95" customHeight="1" x14ac:dyDescent="0.25">
      <c r="A106" s="30">
        <v>105</v>
      </c>
      <c r="B106" s="31" t="s">
        <v>170</v>
      </c>
      <c r="C106" s="31" t="s">
        <v>44</v>
      </c>
      <c r="D106" s="32">
        <v>17839115</v>
      </c>
      <c r="E106" s="33">
        <v>2808</v>
      </c>
      <c r="F106" s="34">
        <v>42288</v>
      </c>
      <c r="G106" s="35">
        <v>42343</v>
      </c>
      <c r="H106" s="30" t="s">
        <v>45</v>
      </c>
      <c r="I106" s="30" t="s">
        <v>82</v>
      </c>
    </row>
    <row r="107" spans="1:9" ht="12.95" customHeight="1" x14ac:dyDescent="0.25">
      <c r="A107" s="30">
        <v>106</v>
      </c>
      <c r="B107" s="31" t="s">
        <v>171</v>
      </c>
      <c r="C107" s="31" t="s">
        <v>77</v>
      </c>
      <c r="D107" s="32">
        <v>17612099</v>
      </c>
      <c r="E107" s="33">
        <v>1818</v>
      </c>
      <c r="F107" s="34">
        <v>42244</v>
      </c>
      <c r="G107" s="35">
        <v>42322</v>
      </c>
      <c r="H107" s="30" t="s">
        <v>31</v>
      </c>
      <c r="I107" s="30" t="s">
        <v>82</v>
      </c>
    </row>
    <row r="108" spans="1:9" ht="12.95" customHeight="1" x14ac:dyDescent="0.25">
      <c r="A108" s="30">
        <v>107</v>
      </c>
      <c r="B108" s="31" t="s">
        <v>172</v>
      </c>
      <c r="C108" s="31" t="s">
        <v>173</v>
      </c>
      <c r="D108" s="32">
        <v>17560475</v>
      </c>
      <c r="E108" s="33">
        <v>1473</v>
      </c>
      <c r="F108" s="34">
        <v>42085</v>
      </c>
      <c r="G108" s="35">
        <v>42147</v>
      </c>
      <c r="H108" s="30" t="s">
        <v>31</v>
      </c>
      <c r="I108" s="30" t="s">
        <v>55</v>
      </c>
    </row>
    <row r="109" spans="1:9" ht="12.95" customHeight="1" x14ac:dyDescent="0.25">
      <c r="A109" s="30">
        <v>108</v>
      </c>
      <c r="B109" s="31" t="s">
        <v>174</v>
      </c>
      <c r="C109" s="31" t="s">
        <v>120</v>
      </c>
      <c r="D109" s="32">
        <v>17493096</v>
      </c>
      <c r="E109" s="33">
        <v>1050</v>
      </c>
      <c r="F109" s="34">
        <v>42190</v>
      </c>
      <c r="G109" s="35">
        <v>42308</v>
      </c>
      <c r="H109" s="30" t="s">
        <v>45</v>
      </c>
      <c r="I109" s="30" t="s">
        <v>51</v>
      </c>
    </row>
    <row r="110" spans="1:9" ht="12.95" customHeight="1" x14ac:dyDescent="0.25">
      <c r="A110" s="30">
        <v>109</v>
      </c>
      <c r="B110" s="31" t="s">
        <v>175</v>
      </c>
      <c r="C110" s="31" t="s">
        <v>176</v>
      </c>
      <c r="D110" s="32">
        <v>17395520</v>
      </c>
      <c r="E110" s="33">
        <v>1645</v>
      </c>
      <c r="F110" s="34">
        <v>42099</v>
      </c>
      <c r="G110" s="35">
        <v>42216</v>
      </c>
      <c r="H110" s="30" t="s">
        <v>31</v>
      </c>
      <c r="I110" s="30" t="s">
        <v>82</v>
      </c>
    </row>
    <row r="111" spans="1:9" ht="12.95" customHeight="1" x14ac:dyDescent="0.25">
      <c r="A111" s="30">
        <v>110</v>
      </c>
      <c r="B111" s="31" t="s">
        <v>177</v>
      </c>
      <c r="C111" s="31" t="s">
        <v>115</v>
      </c>
      <c r="D111" s="32">
        <v>16468499</v>
      </c>
      <c r="E111" s="33">
        <v>1052</v>
      </c>
      <c r="F111" s="34">
        <v>42344</v>
      </c>
      <c r="G111" s="35">
        <v>42034</v>
      </c>
      <c r="H111" s="30" t="s">
        <v>45</v>
      </c>
      <c r="I111" s="30" t="s">
        <v>55</v>
      </c>
    </row>
    <row r="112" spans="1:9" ht="12.95" customHeight="1" x14ac:dyDescent="0.25">
      <c r="A112" s="30">
        <v>111</v>
      </c>
      <c r="B112" s="31" t="s">
        <v>178</v>
      </c>
      <c r="C112" s="31" t="s">
        <v>88</v>
      </c>
      <c r="D112" s="32">
        <v>16376066</v>
      </c>
      <c r="E112" s="33">
        <v>1427</v>
      </c>
      <c r="F112" s="34">
        <v>42022</v>
      </c>
      <c r="G112" s="35">
        <v>42133</v>
      </c>
      <c r="H112" s="30" t="s">
        <v>35</v>
      </c>
      <c r="I112" s="30" t="s">
        <v>179</v>
      </c>
    </row>
    <row r="113" spans="1:9" ht="12.95" customHeight="1" x14ac:dyDescent="0.25">
      <c r="A113" s="30">
        <v>112</v>
      </c>
      <c r="B113" s="31" t="s">
        <v>180</v>
      </c>
      <c r="C113" s="31" t="s">
        <v>181</v>
      </c>
      <c r="D113" s="32">
        <v>16292980</v>
      </c>
      <c r="E113" s="30">
        <v>483</v>
      </c>
      <c r="F113" s="34">
        <v>42274</v>
      </c>
      <c r="G113" s="30" t="s">
        <v>42</v>
      </c>
      <c r="H113" s="30" t="s">
        <v>31</v>
      </c>
      <c r="I113" s="30" t="s">
        <v>163</v>
      </c>
    </row>
    <row r="114" spans="1:9" ht="12.95" customHeight="1" x14ac:dyDescent="0.25">
      <c r="A114" s="30">
        <v>113</v>
      </c>
      <c r="B114" s="31" t="s">
        <v>182</v>
      </c>
      <c r="C114" s="31" t="s">
        <v>38</v>
      </c>
      <c r="D114" s="32">
        <v>15951040</v>
      </c>
      <c r="E114" s="33">
        <v>3103</v>
      </c>
      <c r="F114" s="34">
        <v>42351</v>
      </c>
      <c r="G114" s="35">
        <v>42020</v>
      </c>
      <c r="H114" s="30" t="s">
        <v>31</v>
      </c>
      <c r="I114" s="30" t="s">
        <v>39</v>
      </c>
    </row>
    <row r="115" spans="1:9" ht="12.95" customHeight="1" x14ac:dyDescent="0.25">
      <c r="A115" s="30">
        <v>114</v>
      </c>
      <c r="B115" s="31" t="s">
        <v>183</v>
      </c>
      <c r="C115" s="31" t="s">
        <v>129</v>
      </c>
      <c r="D115" s="32">
        <v>15767460</v>
      </c>
      <c r="E115" s="33">
        <v>2728</v>
      </c>
      <c r="F115" s="34">
        <v>42302</v>
      </c>
      <c r="G115" s="35">
        <v>42336</v>
      </c>
      <c r="H115" s="30" t="s">
        <v>45</v>
      </c>
      <c r="I115" s="30" t="s">
        <v>39</v>
      </c>
    </row>
    <row r="116" spans="1:9" ht="12.95" customHeight="1" x14ac:dyDescent="0.25">
      <c r="A116" s="30">
        <v>115</v>
      </c>
      <c r="B116" s="31" t="s">
        <v>184</v>
      </c>
      <c r="C116" s="31" t="s">
        <v>41</v>
      </c>
      <c r="D116" s="32">
        <v>15754392</v>
      </c>
      <c r="E116" s="33">
        <v>1335</v>
      </c>
      <c r="F116" s="34">
        <v>42354</v>
      </c>
      <c r="G116" s="30" t="s">
        <v>42</v>
      </c>
      <c r="H116" s="30" t="s">
        <v>45</v>
      </c>
      <c r="I116" s="30" t="s">
        <v>163</v>
      </c>
    </row>
    <row r="117" spans="1:9" ht="12.95" customHeight="1" x14ac:dyDescent="0.25">
      <c r="A117" s="30">
        <v>116</v>
      </c>
      <c r="B117" s="31" t="s">
        <v>185</v>
      </c>
      <c r="C117" s="31" t="s">
        <v>53</v>
      </c>
      <c r="D117" s="32">
        <v>14841338</v>
      </c>
      <c r="E117" s="33">
        <v>2929</v>
      </c>
      <c r="F117" s="34">
        <v>42316</v>
      </c>
      <c r="G117" s="35">
        <v>42357</v>
      </c>
      <c r="H117" s="30" t="s">
        <v>45</v>
      </c>
      <c r="I117" s="30" t="s">
        <v>82</v>
      </c>
    </row>
    <row r="118" spans="1:9" ht="12.95" customHeight="1" x14ac:dyDescent="0.25">
      <c r="A118" s="30">
        <v>117</v>
      </c>
      <c r="B118" s="31" t="s">
        <v>186</v>
      </c>
      <c r="C118" s="31" t="s">
        <v>152</v>
      </c>
      <c r="D118" s="32">
        <v>14836174</v>
      </c>
      <c r="E118" s="33">
        <v>2298</v>
      </c>
      <c r="F118" s="34">
        <v>42337</v>
      </c>
      <c r="G118" s="30" t="s">
        <v>42</v>
      </c>
      <c r="H118" s="30" t="s">
        <v>45</v>
      </c>
      <c r="I118" s="30" t="s">
        <v>59</v>
      </c>
    </row>
    <row r="119" spans="1:9" ht="12.95" customHeight="1" x14ac:dyDescent="0.25">
      <c r="A119" s="30">
        <v>118</v>
      </c>
      <c r="B119" s="31" t="s">
        <v>187</v>
      </c>
      <c r="C119" s="31" t="s">
        <v>120</v>
      </c>
      <c r="D119" s="32">
        <v>14251300</v>
      </c>
      <c r="E119" s="33">
        <v>1018</v>
      </c>
      <c r="F119" s="34">
        <v>42351</v>
      </c>
      <c r="G119" s="30" t="s">
        <v>42</v>
      </c>
      <c r="H119" s="30" t="s">
        <v>45</v>
      </c>
      <c r="I119" s="30" t="s">
        <v>55</v>
      </c>
    </row>
    <row r="120" spans="1:9" ht="12.95" customHeight="1" x14ac:dyDescent="0.25">
      <c r="A120" s="30">
        <v>119</v>
      </c>
      <c r="B120" s="31" t="s">
        <v>188</v>
      </c>
      <c r="C120" s="31" t="s">
        <v>189</v>
      </c>
      <c r="D120" s="32">
        <v>14017361</v>
      </c>
      <c r="E120" s="30">
        <v>432</v>
      </c>
      <c r="F120" s="34">
        <v>42127</v>
      </c>
      <c r="G120" s="35">
        <v>42287</v>
      </c>
      <c r="H120" s="30" t="s">
        <v>35</v>
      </c>
      <c r="I120" s="30" t="s">
        <v>163</v>
      </c>
    </row>
    <row r="121" spans="1:9" ht="12.95" customHeight="1" x14ac:dyDescent="0.25">
      <c r="A121" s="30">
        <v>120</v>
      </c>
      <c r="B121" s="31" t="s">
        <v>190</v>
      </c>
      <c r="C121" s="31" t="s">
        <v>125</v>
      </c>
      <c r="D121" s="32">
        <v>13539709</v>
      </c>
      <c r="E121" s="33">
        <v>1084</v>
      </c>
      <c r="F121" s="34">
        <v>42197</v>
      </c>
      <c r="G121" s="35">
        <v>42280</v>
      </c>
      <c r="H121" s="30" t="s">
        <v>45</v>
      </c>
      <c r="I121" s="30" t="s">
        <v>62</v>
      </c>
    </row>
    <row r="122" spans="1:9" ht="12.95" customHeight="1" x14ac:dyDescent="0.25">
      <c r="A122" s="30">
        <v>121</v>
      </c>
      <c r="B122" s="31" t="s">
        <v>191</v>
      </c>
      <c r="C122" s="31" t="s">
        <v>44</v>
      </c>
      <c r="D122" s="32">
        <v>12695691</v>
      </c>
      <c r="E122" s="33">
        <v>3127</v>
      </c>
      <c r="F122" s="34">
        <v>42218</v>
      </c>
      <c r="G122" s="35">
        <v>42294</v>
      </c>
      <c r="H122" s="30" t="s">
        <v>31</v>
      </c>
      <c r="I122" s="30" t="s">
        <v>51</v>
      </c>
    </row>
    <row r="123" spans="1:9" ht="12.95" customHeight="1" x14ac:dyDescent="0.25">
      <c r="A123" s="30">
        <v>122</v>
      </c>
      <c r="B123" s="31" t="s">
        <v>192</v>
      </c>
      <c r="C123" s="31" t="s">
        <v>193</v>
      </c>
      <c r="D123" s="32">
        <v>12320845</v>
      </c>
      <c r="E123" s="30">
        <v>433</v>
      </c>
      <c r="F123" s="34">
        <v>42183</v>
      </c>
      <c r="G123" s="35">
        <v>42294</v>
      </c>
      <c r="H123" s="30" t="s">
        <v>31</v>
      </c>
      <c r="I123" s="30" t="s">
        <v>163</v>
      </c>
    </row>
    <row r="124" spans="1:9" ht="12.95" customHeight="1" x14ac:dyDescent="0.25">
      <c r="A124" s="30">
        <v>123</v>
      </c>
      <c r="B124" s="31" t="s">
        <v>194</v>
      </c>
      <c r="C124" s="31" t="s">
        <v>195</v>
      </c>
      <c r="D124" s="32">
        <v>11977130</v>
      </c>
      <c r="E124" s="33">
        <v>1458</v>
      </c>
      <c r="F124" s="34">
        <v>42155</v>
      </c>
      <c r="G124" s="35">
        <v>42217</v>
      </c>
      <c r="H124" s="30" t="s">
        <v>45</v>
      </c>
      <c r="I124" s="30" t="s">
        <v>82</v>
      </c>
    </row>
    <row r="125" spans="1:9" ht="12.95" customHeight="1" x14ac:dyDescent="0.25">
      <c r="A125" s="30">
        <v>124</v>
      </c>
      <c r="B125" s="31" t="s">
        <v>196</v>
      </c>
      <c r="C125" s="31" t="s">
        <v>197</v>
      </c>
      <c r="D125" s="32">
        <v>11846060</v>
      </c>
      <c r="E125" s="30">
        <v>354</v>
      </c>
      <c r="F125" s="34">
        <v>42028</v>
      </c>
      <c r="G125" s="35">
        <v>42059</v>
      </c>
      <c r="H125" s="30" t="s">
        <v>198</v>
      </c>
      <c r="I125" s="30" t="s">
        <v>55</v>
      </c>
    </row>
    <row r="126" spans="1:9" ht="12.95" customHeight="1" x14ac:dyDescent="0.25">
      <c r="A126" s="30">
        <v>125</v>
      </c>
      <c r="B126" s="31" t="s">
        <v>199</v>
      </c>
      <c r="C126" s="31" t="s">
        <v>145</v>
      </c>
      <c r="D126" s="32">
        <v>11277120</v>
      </c>
      <c r="E126" s="33">
        <v>1042</v>
      </c>
      <c r="F126" s="34">
        <v>42274</v>
      </c>
      <c r="G126" s="35">
        <v>42027</v>
      </c>
      <c r="H126" s="30" t="s">
        <v>31</v>
      </c>
      <c r="I126" s="30" t="s">
        <v>55</v>
      </c>
    </row>
    <row r="127" spans="1:9" ht="12.95" customHeight="1" x14ac:dyDescent="0.25">
      <c r="A127" s="30">
        <v>126</v>
      </c>
      <c r="B127" s="31" t="s">
        <v>200</v>
      </c>
      <c r="C127" s="31" t="s">
        <v>106</v>
      </c>
      <c r="D127" s="32">
        <v>11107431</v>
      </c>
      <c r="E127" s="33">
        <v>2297</v>
      </c>
      <c r="F127" s="34">
        <v>42274</v>
      </c>
      <c r="G127" s="35">
        <v>42315</v>
      </c>
      <c r="H127" s="30" t="s">
        <v>45</v>
      </c>
      <c r="I127" s="30" t="s">
        <v>59</v>
      </c>
    </row>
    <row r="128" spans="1:9" ht="12.95" customHeight="1" x14ac:dyDescent="0.25">
      <c r="A128" s="30">
        <v>127</v>
      </c>
      <c r="B128" s="31" t="s">
        <v>201</v>
      </c>
      <c r="C128" s="31" t="s">
        <v>38</v>
      </c>
      <c r="D128" s="32">
        <v>10763520</v>
      </c>
      <c r="E128" s="33">
        <v>1911</v>
      </c>
      <c r="F128" s="34">
        <v>42358</v>
      </c>
      <c r="G128" s="35">
        <v>42020</v>
      </c>
      <c r="H128" s="30" t="s">
        <v>31</v>
      </c>
      <c r="I128" s="30" t="s">
        <v>55</v>
      </c>
    </row>
    <row r="129" spans="1:9" ht="12.95" customHeight="1" x14ac:dyDescent="0.25">
      <c r="A129" s="30">
        <v>128</v>
      </c>
      <c r="B129" s="31" t="s">
        <v>202</v>
      </c>
      <c r="C129" s="31" t="s">
        <v>203</v>
      </c>
      <c r="D129" s="32">
        <v>10230620</v>
      </c>
      <c r="E129" s="33">
        <v>1707</v>
      </c>
      <c r="F129" s="34">
        <v>42099</v>
      </c>
      <c r="G129" s="35">
        <v>42189</v>
      </c>
      <c r="H129" s="30" t="s">
        <v>35</v>
      </c>
      <c r="I129" s="30" t="s">
        <v>55</v>
      </c>
    </row>
    <row r="130" spans="1:9" ht="12.95" customHeight="1" x14ac:dyDescent="0.25">
      <c r="A130" s="30">
        <v>129</v>
      </c>
      <c r="B130" s="31" t="s">
        <v>204</v>
      </c>
      <c r="C130" s="31" t="s">
        <v>169</v>
      </c>
      <c r="D130" s="32">
        <v>9561064</v>
      </c>
      <c r="E130" s="33">
        <v>2173</v>
      </c>
      <c r="F130" s="34">
        <v>42085</v>
      </c>
      <c r="G130" s="30" t="s">
        <v>42</v>
      </c>
      <c r="H130" s="30" t="s">
        <v>31</v>
      </c>
      <c r="I130" s="30" t="s">
        <v>179</v>
      </c>
    </row>
    <row r="131" spans="1:9" ht="12.95" customHeight="1" x14ac:dyDescent="0.25">
      <c r="A131" s="30">
        <v>130</v>
      </c>
      <c r="B131" s="31" t="s">
        <v>205</v>
      </c>
      <c r="C131" s="31" t="s">
        <v>115</v>
      </c>
      <c r="D131" s="32">
        <v>9369755</v>
      </c>
      <c r="E131" s="33">
        <v>1356</v>
      </c>
      <c r="F131" s="34">
        <v>42127</v>
      </c>
      <c r="G131" s="35">
        <v>42189</v>
      </c>
      <c r="H131" s="30" t="s">
        <v>45</v>
      </c>
      <c r="I131" s="30" t="s">
        <v>62</v>
      </c>
    </row>
    <row r="132" spans="1:9" ht="12.95" customHeight="1" x14ac:dyDescent="0.25">
      <c r="A132" s="30">
        <v>131</v>
      </c>
      <c r="B132" s="31" t="s">
        <v>206</v>
      </c>
      <c r="C132" s="31" t="s">
        <v>207</v>
      </c>
      <c r="D132" s="32">
        <v>9231353</v>
      </c>
      <c r="E132" s="30">
        <v>541</v>
      </c>
      <c r="F132" s="34">
        <v>42232</v>
      </c>
      <c r="G132" s="30" t="s">
        <v>42</v>
      </c>
      <c r="H132" s="30" t="s">
        <v>45</v>
      </c>
      <c r="I132" s="30" t="s">
        <v>55</v>
      </c>
    </row>
    <row r="133" spans="1:9" ht="12.95" customHeight="1" x14ac:dyDescent="0.25">
      <c r="A133" s="30">
        <v>132</v>
      </c>
      <c r="B133" s="31" t="s">
        <v>208</v>
      </c>
      <c r="C133" s="31" t="s">
        <v>106</v>
      </c>
      <c r="D133" s="32">
        <v>9186156</v>
      </c>
      <c r="E133" s="33">
        <v>1046</v>
      </c>
      <c r="F133" s="34">
        <v>42113</v>
      </c>
      <c r="G133" s="35">
        <v>42154</v>
      </c>
      <c r="H133" s="30" t="s">
        <v>45</v>
      </c>
      <c r="I133" s="30" t="s">
        <v>82</v>
      </c>
    </row>
    <row r="134" spans="1:9" ht="12.95" customHeight="1" x14ac:dyDescent="0.25">
      <c r="A134" s="30">
        <v>133</v>
      </c>
      <c r="B134" s="31" t="s">
        <v>209</v>
      </c>
      <c r="C134" s="31" t="s">
        <v>195</v>
      </c>
      <c r="D134" s="32">
        <v>8866745</v>
      </c>
      <c r="E134" s="33">
        <v>1547</v>
      </c>
      <c r="F134" s="34">
        <v>42204</v>
      </c>
      <c r="G134" s="35">
        <v>42231</v>
      </c>
      <c r="H134" s="30" t="s">
        <v>45</v>
      </c>
      <c r="I134" s="30" t="s">
        <v>82</v>
      </c>
    </row>
    <row r="135" spans="1:9" ht="12.95" customHeight="1" x14ac:dyDescent="0.25">
      <c r="A135" s="30">
        <v>134</v>
      </c>
      <c r="B135" s="31" t="s">
        <v>210</v>
      </c>
      <c r="C135" s="31" t="s">
        <v>145</v>
      </c>
      <c r="D135" s="32">
        <v>8694442</v>
      </c>
      <c r="E135" s="30">
        <v>555</v>
      </c>
      <c r="F135" s="34">
        <v>42295</v>
      </c>
      <c r="G135" s="30" t="s">
        <v>42</v>
      </c>
      <c r="H135" s="30" t="s">
        <v>45</v>
      </c>
      <c r="I135" s="30" t="s">
        <v>55</v>
      </c>
    </row>
    <row r="136" spans="1:9" ht="12.95" customHeight="1" x14ac:dyDescent="0.25">
      <c r="A136" s="30">
        <v>135</v>
      </c>
      <c r="B136" s="31" t="s">
        <v>211</v>
      </c>
      <c r="C136" s="31" t="s">
        <v>106</v>
      </c>
      <c r="D136" s="32">
        <v>8267544</v>
      </c>
      <c r="E136" s="33">
        <v>2494</v>
      </c>
      <c r="F136" s="34">
        <v>42050</v>
      </c>
      <c r="G136" s="35">
        <v>42091</v>
      </c>
      <c r="H136" s="30" t="s">
        <v>35</v>
      </c>
      <c r="I136" s="30" t="s">
        <v>36</v>
      </c>
    </row>
    <row r="137" spans="1:9" ht="12.95" customHeight="1" x14ac:dyDescent="0.25">
      <c r="A137" s="30">
        <v>136</v>
      </c>
      <c r="B137" s="31" t="s">
        <v>212</v>
      </c>
      <c r="C137" s="31" t="s">
        <v>213</v>
      </c>
      <c r="D137" s="32">
        <v>8041828</v>
      </c>
      <c r="E137" s="30">
        <v>548</v>
      </c>
      <c r="F137" s="34">
        <v>42071</v>
      </c>
      <c r="G137" s="35">
        <v>42210</v>
      </c>
      <c r="H137" s="30" t="s">
        <v>45</v>
      </c>
      <c r="I137" s="30" t="s">
        <v>62</v>
      </c>
    </row>
    <row r="138" spans="1:9" ht="12.95" customHeight="1" x14ac:dyDescent="0.25">
      <c r="A138" s="30">
        <v>137</v>
      </c>
      <c r="B138" s="31" t="s">
        <v>214</v>
      </c>
      <c r="C138" s="31" t="s">
        <v>215</v>
      </c>
      <c r="D138" s="32">
        <v>7909317</v>
      </c>
      <c r="E138" s="30">
        <v>359</v>
      </c>
      <c r="F138" s="34">
        <v>42183</v>
      </c>
      <c r="G138" s="35">
        <v>42231</v>
      </c>
      <c r="H138" s="30" t="s">
        <v>198</v>
      </c>
      <c r="I138" s="30" t="s">
        <v>55</v>
      </c>
    </row>
    <row r="139" spans="1:9" ht="12.95" customHeight="1" x14ac:dyDescent="0.25">
      <c r="A139" s="30">
        <v>138</v>
      </c>
      <c r="B139" s="31" t="s">
        <v>216</v>
      </c>
      <c r="C139" s="31" t="s">
        <v>217</v>
      </c>
      <c r="D139" s="32">
        <v>7732899</v>
      </c>
      <c r="E139" s="33">
        <v>2023</v>
      </c>
      <c r="F139" s="34">
        <v>42085</v>
      </c>
      <c r="G139" s="35">
        <v>42105</v>
      </c>
      <c r="H139" s="30" t="s">
        <v>45</v>
      </c>
      <c r="I139" s="30" t="s">
        <v>82</v>
      </c>
    </row>
    <row r="140" spans="1:9" ht="12.95" customHeight="1" x14ac:dyDescent="0.25">
      <c r="A140" s="30">
        <v>139</v>
      </c>
      <c r="B140" s="31" t="s">
        <v>218</v>
      </c>
      <c r="C140" s="31" t="s">
        <v>219</v>
      </c>
      <c r="D140" s="32">
        <v>7649973</v>
      </c>
      <c r="E140" s="30">
        <v>776</v>
      </c>
      <c r="F140" s="34">
        <v>42288</v>
      </c>
      <c r="G140" s="35">
        <v>42041</v>
      </c>
      <c r="H140" s="30" t="s">
        <v>45</v>
      </c>
      <c r="I140" s="30" t="s">
        <v>55</v>
      </c>
    </row>
    <row r="141" spans="1:9" ht="12.95" customHeight="1" x14ac:dyDescent="0.25">
      <c r="A141" s="30">
        <v>140</v>
      </c>
      <c r="B141" s="31" t="s">
        <v>220</v>
      </c>
      <c r="C141" s="31" t="s">
        <v>125</v>
      </c>
      <c r="D141" s="32">
        <v>7362439</v>
      </c>
      <c r="E141" s="33">
        <v>1206</v>
      </c>
      <c r="F141" s="34">
        <v>42295</v>
      </c>
      <c r="G141" s="35">
        <v>42360</v>
      </c>
      <c r="H141" s="30" t="s">
        <v>45</v>
      </c>
      <c r="I141" s="30" t="s">
        <v>62</v>
      </c>
    </row>
    <row r="142" spans="1:9" ht="12.95" customHeight="1" x14ac:dyDescent="0.25">
      <c r="A142" s="30">
        <v>141</v>
      </c>
      <c r="B142" s="31" t="s">
        <v>221</v>
      </c>
      <c r="C142" s="31" t="s">
        <v>222</v>
      </c>
      <c r="D142" s="32">
        <v>6809080</v>
      </c>
      <c r="E142" s="33">
        <v>2442</v>
      </c>
      <c r="F142" s="34">
        <v>42223</v>
      </c>
      <c r="G142" s="35">
        <v>42273</v>
      </c>
      <c r="H142" s="30" t="s">
        <v>35</v>
      </c>
      <c r="I142" s="30" t="s">
        <v>62</v>
      </c>
    </row>
    <row r="143" spans="1:9" ht="12.95" customHeight="1" x14ac:dyDescent="0.25">
      <c r="A143" s="30">
        <v>142</v>
      </c>
      <c r="B143" s="31" t="s">
        <v>223</v>
      </c>
      <c r="C143" s="31" t="s">
        <v>115</v>
      </c>
      <c r="D143" s="32">
        <v>6788692</v>
      </c>
      <c r="E143" s="30">
        <v>672</v>
      </c>
      <c r="F143" s="34">
        <v>42309</v>
      </c>
      <c r="G143" s="35">
        <v>42006</v>
      </c>
      <c r="H143" s="30" t="s">
        <v>45</v>
      </c>
      <c r="I143" s="30" t="s">
        <v>55</v>
      </c>
    </row>
    <row r="144" spans="1:9" ht="12.95" customHeight="1" x14ac:dyDescent="0.25">
      <c r="A144" s="30">
        <v>143</v>
      </c>
      <c r="B144" s="31" t="s">
        <v>224</v>
      </c>
      <c r="C144" s="31" t="s">
        <v>169</v>
      </c>
      <c r="D144" s="32">
        <v>6708147</v>
      </c>
      <c r="E144" s="33">
        <v>2407</v>
      </c>
      <c r="F144" s="34">
        <v>42162</v>
      </c>
      <c r="G144" s="35">
        <v>42203</v>
      </c>
      <c r="H144" s="30" t="s">
        <v>45</v>
      </c>
      <c r="I144" s="30" t="s">
        <v>39</v>
      </c>
    </row>
    <row r="145" spans="1:9" ht="12.95" customHeight="1" x14ac:dyDescent="0.25">
      <c r="A145" s="30">
        <v>144</v>
      </c>
      <c r="B145" s="31" t="s">
        <v>225</v>
      </c>
      <c r="C145" s="31" t="s">
        <v>169</v>
      </c>
      <c r="D145" s="32">
        <v>6501381</v>
      </c>
      <c r="E145" s="33">
        <v>1710</v>
      </c>
      <c r="F145" s="34">
        <v>42239</v>
      </c>
      <c r="G145" s="35">
        <v>42294</v>
      </c>
      <c r="H145" s="30" t="s">
        <v>35</v>
      </c>
      <c r="I145" s="30" t="s">
        <v>79</v>
      </c>
    </row>
    <row r="146" spans="1:9" ht="12.95" customHeight="1" x14ac:dyDescent="0.25">
      <c r="A146" s="30">
        <v>145</v>
      </c>
      <c r="B146" s="31" t="s">
        <v>226</v>
      </c>
      <c r="C146" s="31" t="s">
        <v>227</v>
      </c>
      <c r="D146" s="32">
        <v>6352306</v>
      </c>
      <c r="E146" s="33">
        <v>1719</v>
      </c>
      <c r="F146" s="34">
        <v>42267</v>
      </c>
      <c r="G146" s="35">
        <v>42308</v>
      </c>
      <c r="H146" s="30" t="s">
        <v>45</v>
      </c>
      <c r="I146" s="30" t="s">
        <v>163</v>
      </c>
    </row>
    <row r="147" spans="1:9" ht="12.95" customHeight="1" x14ac:dyDescent="0.25">
      <c r="A147" s="30">
        <v>146</v>
      </c>
      <c r="B147" s="31" t="s">
        <v>228</v>
      </c>
      <c r="C147" s="31" t="s">
        <v>229</v>
      </c>
      <c r="D147" s="32">
        <v>6216897</v>
      </c>
      <c r="E147" s="33">
        <v>1620</v>
      </c>
      <c r="F147" s="34">
        <v>42260</v>
      </c>
      <c r="G147" s="35">
        <v>42336</v>
      </c>
      <c r="H147" s="30" t="s">
        <v>31</v>
      </c>
      <c r="I147" s="30" t="s">
        <v>55</v>
      </c>
    </row>
    <row r="148" spans="1:9" ht="12.95" customHeight="1" x14ac:dyDescent="0.25">
      <c r="A148" s="30">
        <v>147</v>
      </c>
      <c r="B148" s="31" t="s">
        <v>230</v>
      </c>
      <c r="C148" s="31" t="s">
        <v>176</v>
      </c>
      <c r="D148" s="32">
        <v>6115825</v>
      </c>
      <c r="E148" s="33">
        <v>2402</v>
      </c>
      <c r="F148" s="34">
        <v>42071</v>
      </c>
      <c r="G148" s="35">
        <v>42133</v>
      </c>
      <c r="H148" s="30" t="s">
        <v>31</v>
      </c>
      <c r="I148" s="30" t="s">
        <v>39</v>
      </c>
    </row>
    <row r="149" spans="1:9" ht="12.95" customHeight="1" x14ac:dyDescent="0.25">
      <c r="A149" s="30">
        <v>148</v>
      </c>
      <c r="B149" s="31" t="s">
        <v>231</v>
      </c>
      <c r="C149" s="31" t="s">
        <v>232</v>
      </c>
      <c r="D149" s="32">
        <v>6102076</v>
      </c>
      <c r="E149" s="33">
        <v>1669</v>
      </c>
      <c r="F149" s="34">
        <v>42057</v>
      </c>
      <c r="G149" s="35">
        <v>42084</v>
      </c>
      <c r="H149" s="30" t="s">
        <v>31</v>
      </c>
      <c r="I149" s="30" t="s">
        <v>55</v>
      </c>
    </row>
    <row r="150" spans="1:9" ht="12.95" customHeight="1" x14ac:dyDescent="0.25">
      <c r="A150" s="30">
        <v>149</v>
      </c>
      <c r="B150" s="31" t="s">
        <v>233</v>
      </c>
      <c r="C150" s="31" t="s">
        <v>44</v>
      </c>
      <c r="D150" s="32">
        <v>6100309</v>
      </c>
      <c r="E150" s="33">
        <v>1566</v>
      </c>
      <c r="F150" s="34">
        <v>42349</v>
      </c>
      <c r="G150" s="35">
        <v>42027</v>
      </c>
      <c r="H150" s="30" t="s">
        <v>31</v>
      </c>
      <c r="I150" s="30" t="s">
        <v>55</v>
      </c>
    </row>
    <row r="151" spans="1:9" ht="12.95" customHeight="1" x14ac:dyDescent="0.25">
      <c r="A151" s="30">
        <v>150</v>
      </c>
      <c r="B151" s="31" t="s">
        <v>234</v>
      </c>
      <c r="C151" s="31" t="s">
        <v>217</v>
      </c>
      <c r="D151" s="32">
        <v>6046104</v>
      </c>
      <c r="E151" s="30">
        <v>361</v>
      </c>
      <c r="F151" s="34">
        <v>42183</v>
      </c>
      <c r="G151" s="35">
        <v>42280</v>
      </c>
      <c r="H151" s="30" t="s">
        <v>35</v>
      </c>
      <c r="I151" s="30" t="s">
        <v>55</v>
      </c>
    </row>
    <row r="152" spans="1:9" ht="12.95" customHeight="1" x14ac:dyDescent="0.25">
      <c r="A152" s="30">
        <v>151</v>
      </c>
      <c r="B152" s="31" t="s">
        <v>235</v>
      </c>
      <c r="C152" s="31" t="s">
        <v>236</v>
      </c>
      <c r="D152" s="32">
        <v>5885881</v>
      </c>
      <c r="E152" s="33">
        <v>1005</v>
      </c>
      <c r="F152" s="34">
        <v>42218</v>
      </c>
      <c r="G152" s="30" t="s">
        <v>42</v>
      </c>
      <c r="H152" s="30" t="s">
        <v>31</v>
      </c>
      <c r="I152" s="30" t="s">
        <v>163</v>
      </c>
    </row>
    <row r="153" spans="1:9" ht="12.95" customHeight="1" x14ac:dyDescent="0.25">
      <c r="A153" s="30">
        <v>152</v>
      </c>
      <c r="B153" s="31" t="s">
        <v>237</v>
      </c>
      <c r="C153" s="31" t="s">
        <v>41</v>
      </c>
      <c r="D153" s="32">
        <v>5757906</v>
      </c>
      <c r="E153" s="30">
        <v>35</v>
      </c>
      <c r="F153" s="34">
        <v>42099</v>
      </c>
      <c r="G153" s="35">
        <v>42199</v>
      </c>
      <c r="H153" s="30" t="s">
        <v>238</v>
      </c>
      <c r="I153" s="30" t="s">
        <v>163</v>
      </c>
    </row>
    <row r="154" spans="1:9" ht="12.95" customHeight="1" x14ac:dyDescent="0.25">
      <c r="A154" s="30">
        <v>153</v>
      </c>
      <c r="B154" s="31" t="s">
        <v>239</v>
      </c>
      <c r="C154" s="31" t="s">
        <v>240</v>
      </c>
      <c r="D154" s="32">
        <v>5754556</v>
      </c>
      <c r="E154" s="30">
        <v>535</v>
      </c>
      <c r="F154" s="34">
        <v>42271</v>
      </c>
      <c r="G154" s="35">
        <v>42285</v>
      </c>
      <c r="H154" s="30" t="s">
        <v>198</v>
      </c>
      <c r="I154" s="30" t="s">
        <v>36</v>
      </c>
    </row>
    <row r="155" spans="1:9" ht="12.95" customHeight="1" x14ac:dyDescent="0.25">
      <c r="A155" s="30">
        <v>154</v>
      </c>
      <c r="B155" s="31" t="s">
        <v>241</v>
      </c>
      <c r="C155" s="31" t="s">
        <v>229</v>
      </c>
      <c r="D155" s="32">
        <v>5728940</v>
      </c>
      <c r="E155" s="33">
        <v>1693</v>
      </c>
      <c r="F155" s="34">
        <v>42092</v>
      </c>
      <c r="G155" s="35">
        <v>42168</v>
      </c>
      <c r="H155" s="30" t="s">
        <v>35</v>
      </c>
      <c r="I155" s="30" t="s">
        <v>55</v>
      </c>
    </row>
    <row r="156" spans="1:9" ht="12.95" customHeight="1" x14ac:dyDescent="0.25">
      <c r="A156" s="30">
        <v>155</v>
      </c>
      <c r="B156" s="31" t="s">
        <v>242</v>
      </c>
      <c r="C156" s="31" t="s">
        <v>106</v>
      </c>
      <c r="D156" s="32">
        <v>5718096</v>
      </c>
      <c r="E156" s="33">
        <v>2141</v>
      </c>
      <c r="F156" s="34">
        <v>42246</v>
      </c>
      <c r="G156" s="35">
        <v>42273</v>
      </c>
      <c r="H156" s="30" t="s">
        <v>35</v>
      </c>
      <c r="I156" s="30" t="s">
        <v>51</v>
      </c>
    </row>
    <row r="157" spans="1:9" ht="12.95" customHeight="1" x14ac:dyDescent="0.25">
      <c r="A157" s="30">
        <v>156</v>
      </c>
      <c r="B157" s="31" t="s">
        <v>243</v>
      </c>
      <c r="C157" s="31" t="s">
        <v>217</v>
      </c>
      <c r="D157" s="32">
        <v>5137622</v>
      </c>
      <c r="E157" s="30">
        <v>593</v>
      </c>
      <c r="F157" s="34">
        <v>42267</v>
      </c>
      <c r="G157" s="35">
        <v>42336</v>
      </c>
      <c r="H157" s="30" t="s">
        <v>45</v>
      </c>
      <c r="I157" s="30" t="s">
        <v>55</v>
      </c>
    </row>
    <row r="158" spans="1:9" ht="12.95" customHeight="1" x14ac:dyDescent="0.25">
      <c r="A158" s="30">
        <v>157</v>
      </c>
      <c r="B158" s="31" t="s">
        <v>244</v>
      </c>
      <c r="C158" s="31" t="s">
        <v>245</v>
      </c>
      <c r="D158" s="32">
        <v>5102129</v>
      </c>
      <c r="E158" s="30">
        <v>301</v>
      </c>
      <c r="F158" s="34">
        <v>42365</v>
      </c>
      <c r="G158" s="30" t="s">
        <v>42</v>
      </c>
      <c r="H158" s="30" t="s">
        <v>198</v>
      </c>
      <c r="I158" s="30" t="s">
        <v>39</v>
      </c>
    </row>
    <row r="159" spans="1:9" ht="12.95" customHeight="1" x14ac:dyDescent="0.25">
      <c r="A159" s="30">
        <v>158</v>
      </c>
      <c r="B159" s="31" t="s">
        <v>246</v>
      </c>
      <c r="C159" s="31" t="s">
        <v>48</v>
      </c>
      <c r="D159" s="32">
        <v>5059608</v>
      </c>
      <c r="E159" s="33">
        <v>2032</v>
      </c>
      <c r="F159" s="34">
        <v>42155</v>
      </c>
      <c r="G159" s="35">
        <v>42168</v>
      </c>
      <c r="H159" s="30" t="s">
        <v>45</v>
      </c>
      <c r="I159" s="30" t="s">
        <v>62</v>
      </c>
    </row>
    <row r="160" spans="1:9" ht="12.95" customHeight="1" x14ac:dyDescent="0.25">
      <c r="A160" s="30">
        <v>159</v>
      </c>
      <c r="B160" s="31" t="s">
        <v>247</v>
      </c>
      <c r="C160" s="31" t="s">
        <v>217</v>
      </c>
      <c r="D160" s="32">
        <v>5019226</v>
      </c>
      <c r="E160" s="30">
        <v>755</v>
      </c>
      <c r="F160" s="34">
        <v>42104</v>
      </c>
      <c r="G160" s="35">
        <v>42168</v>
      </c>
      <c r="H160" s="30" t="s">
        <v>45</v>
      </c>
      <c r="I160" s="30" t="s">
        <v>55</v>
      </c>
    </row>
    <row r="161" spans="1:9" ht="12.95" customHeight="1" x14ac:dyDescent="0.25">
      <c r="A161" s="30">
        <v>160</v>
      </c>
      <c r="B161" s="31" t="s">
        <v>248</v>
      </c>
      <c r="C161" s="31" t="s">
        <v>113</v>
      </c>
      <c r="D161" s="32">
        <v>4969853</v>
      </c>
      <c r="E161" s="33">
        <v>2404</v>
      </c>
      <c r="F161" s="34">
        <v>42071</v>
      </c>
      <c r="G161" s="35">
        <v>42098</v>
      </c>
      <c r="H161" s="30" t="s">
        <v>45</v>
      </c>
      <c r="I161" s="30" t="s">
        <v>62</v>
      </c>
    </row>
    <row r="162" spans="1:9" ht="12.95" customHeight="1" x14ac:dyDescent="0.25">
      <c r="A162" s="30">
        <v>161</v>
      </c>
      <c r="B162" s="31" t="s">
        <v>249</v>
      </c>
      <c r="C162" s="31" t="s">
        <v>207</v>
      </c>
      <c r="D162" s="32">
        <v>4793210</v>
      </c>
      <c r="E162" s="30">
        <v>754</v>
      </c>
      <c r="F162" s="34">
        <v>42365</v>
      </c>
      <c r="G162" s="30" t="s">
        <v>42</v>
      </c>
      <c r="H162" s="30" t="s">
        <v>35</v>
      </c>
      <c r="I162" s="30" t="s">
        <v>62</v>
      </c>
    </row>
    <row r="163" spans="1:9" ht="12.95" customHeight="1" x14ac:dyDescent="0.25">
      <c r="A163" s="30">
        <v>162</v>
      </c>
      <c r="B163" s="31" t="s">
        <v>250</v>
      </c>
      <c r="C163" s="31" t="s">
        <v>229</v>
      </c>
      <c r="D163" s="32">
        <v>4719928</v>
      </c>
      <c r="E163" s="33">
        <v>1249</v>
      </c>
      <c r="F163" s="34">
        <v>42050</v>
      </c>
      <c r="G163" s="35">
        <v>42105</v>
      </c>
      <c r="H163" s="30" t="s">
        <v>31</v>
      </c>
      <c r="I163" s="30" t="s">
        <v>55</v>
      </c>
    </row>
    <row r="164" spans="1:9" ht="12.95" customHeight="1" x14ac:dyDescent="0.25">
      <c r="A164" s="30">
        <v>163</v>
      </c>
      <c r="B164" s="31" t="s">
        <v>251</v>
      </c>
      <c r="C164" s="31" t="s">
        <v>38</v>
      </c>
      <c r="D164" s="32">
        <v>4412170</v>
      </c>
      <c r="E164" s="30">
        <v>552</v>
      </c>
      <c r="F164" s="34">
        <v>42302</v>
      </c>
      <c r="G164" s="35">
        <v>42329</v>
      </c>
      <c r="H164" s="30" t="s">
        <v>35</v>
      </c>
      <c r="I164" s="30" t="s">
        <v>62</v>
      </c>
    </row>
    <row r="165" spans="1:9" ht="12.95" customHeight="1" x14ac:dyDescent="0.25">
      <c r="A165" s="30">
        <v>164</v>
      </c>
      <c r="B165" s="31" t="s">
        <v>252</v>
      </c>
      <c r="C165" s="31" t="s">
        <v>253</v>
      </c>
      <c r="D165" s="32">
        <v>4343227</v>
      </c>
      <c r="E165" s="30">
        <v>503</v>
      </c>
      <c r="F165" s="34">
        <v>42169</v>
      </c>
      <c r="G165" s="35">
        <v>42207</v>
      </c>
      <c r="H165" s="30" t="s">
        <v>45</v>
      </c>
      <c r="I165" s="30" t="s">
        <v>55</v>
      </c>
    </row>
    <row r="166" spans="1:9" ht="12.95" customHeight="1" x14ac:dyDescent="0.25">
      <c r="A166" s="30">
        <v>165</v>
      </c>
      <c r="B166" s="31" t="s">
        <v>254</v>
      </c>
      <c r="C166" s="31" t="s">
        <v>129</v>
      </c>
      <c r="D166" s="32">
        <v>4333394</v>
      </c>
      <c r="E166" s="30">
        <v>523</v>
      </c>
      <c r="F166" s="34">
        <v>42204</v>
      </c>
      <c r="G166" s="35">
        <v>42259</v>
      </c>
      <c r="H166" s="30" t="s">
        <v>45</v>
      </c>
      <c r="I166" s="30" t="s">
        <v>62</v>
      </c>
    </row>
    <row r="167" spans="1:9" ht="12.95" customHeight="1" x14ac:dyDescent="0.25">
      <c r="A167" s="30">
        <v>166</v>
      </c>
      <c r="B167" s="31" t="s">
        <v>255</v>
      </c>
      <c r="C167" s="31" t="s">
        <v>256</v>
      </c>
      <c r="D167" s="32">
        <v>4201819</v>
      </c>
      <c r="E167" s="30">
        <v>645</v>
      </c>
      <c r="F167" s="34">
        <v>42322</v>
      </c>
      <c r="G167" s="35">
        <v>42346</v>
      </c>
      <c r="H167" s="30" t="s">
        <v>198</v>
      </c>
      <c r="I167" s="30" t="s">
        <v>163</v>
      </c>
    </row>
    <row r="168" spans="1:9" ht="12.95" customHeight="1" x14ac:dyDescent="0.25">
      <c r="A168" s="30">
        <v>167</v>
      </c>
      <c r="B168" s="31" t="s">
        <v>257</v>
      </c>
      <c r="C168" s="31" t="s">
        <v>110</v>
      </c>
      <c r="D168" s="32">
        <v>4165949</v>
      </c>
      <c r="E168" s="30">
        <v>369</v>
      </c>
      <c r="F168" s="34">
        <v>42246</v>
      </c>
      <c r="G168" s="35">
        <v>42287</v>
      </c>
      <c r="H168" s="30" t="s">
        <v>31</v>
      </c>
      <c r="I168" s="30" t="s">
        <v>62</v>
      </c>
    </row>
    <row r="169" spans="1:9" ht="12.95" customHeight="1" x14ac:dyDescent="0.25">
      <c r="A169" s="30">
        <v>168</v>
      </c>
      <c r="B169" s="31">
        <v>2</v>
      </c>
      <c r="C169" s="31" t="s">
        <v>258</v>
      </c>
      <c r="D169" s="32">
        <v>4152000</v>
      </c>
      <c r="E169" s="30">
        <v>314</v>
      </c>
      <c r="F169" s="34">
        <v>42337</v>
      </c>
      <c r="G169" s="35">
        <v>42343</v>
      </c>
      <c r="H169" s="30" t="s">
        <v>198</v>
      </c>
      <c r="I169" s="30" t="s">
        <v>51</v>
      </c>
    </row>
    <row r="170" spans="1:9" ht="12.95" customHeight="1" x14ac:dyDescent="0.25">
      <c r="A170" s="30">
        <v>169</v>
      </c>
      <c r="B170" s="31" t="s">
        <v>259</v>
      </c>
      <c r="C170" s="31" t="s">
        <v>219</v>
      </c>
      <c r="D170" s="32">
        <v>4102648</v>
      </c>
      <c r="E170" s="33">
        <v>2609</v>
      </c>
      <c r="F170" s="34">
        <v>42267</v>
      </c>
      <c r="G170" s="30" t="s">
        <v>42</v>
      </c>
      <c r="H170" s="30" t="s">
        <v>45</v>
      </c>
      <c r="I170" s="30" t="s">
        <v>55</v>
      </c>
    </row>
    <row r="171" spans="1:9" ht="12.95" customHeight="1" x14ac:dyDescent="0.25">
      <c r="A171" s="30">
        <v>170</v>
      </c>
      <c r="B171" s="31" t="s">
        <v>260</v>
      </c>
      <c r="C171" s="31" t="s">
        <v>261</v>
      </c>
      <c r="D171" s="32">
        <v>3782328</v>
      </c>
      <c r="E171" s="33">
        <v>1633</v>
      </c>
      <c r="F171" s="34">
        <v>42106</v>
      </c>
      <c r="G171" s="35">
        <v>42227</v>
      </c>
      <c r="H171" s="30" t="s">
        <v>35</v>
      </c>
      <c r="I171" s="30" t="s">
        <v>62</v>
      </c>
    </row>
    <row r="172" spans="1:9" ht="12.95" customHeight="1" x14ac:dyDescent="0.25">
      <c r="A172" s="30">
        <v>171</v>
      </c>
      <c r="B172" s="31" t="s">
        <v>262</v>
      </c>
      <c r="C172" s="31" t="s">
        <v>88</v>
      </c>
      <c r="D172" s="32">
        <v>3701787</v>
      </c>
      <c r="E172" s="30">
        <v>598</v>
      </c>
      <c r="F172" s="34">
        <v>42344</v>
      </c>
      <c r="G172" s="30" t="s">
        <v>42</v>
      </c>
      <c r="H172" s="30" t="s">
        <v>45</v>
      </c>
      <c r="I172" s="30" t="s">
        <v>55</v>
      </c>
    </row>
    <row r="173" spans="1:9" ht="12.95" customHeight="1" x14ac:dyDescent="0.25">
      <c r="A173" s="30">
        <v>172</v>
      </c>
      <c r="B173" s="31" t="s">
        <v>263</v>
      </c>
      <c r="C173" s="31" t="s">
        <v>264</v>
      </c>
      <c r="D173" s="32">
        <v>3679893</v>
      </c>
      <c r="E173" s="30">
        <v>673</v>
      </c>
      <c r="F173" s="34">
        <v>42288</v>
      </c>
      <c r="G173" s="35">
        <v>42354</v>
      </c>
      <c r="H173" s="30" t="s">
        <v>31</v>
      </c>
      <c r="I173" s="30" t="s">
        <v>55</v>
      </c>
    </row>
    <row r="174" spans="1:9" ht="12.95" customHeight="1" x14ac:dyDescent="0.25">
      <c r="A174" s="30">
        <v>173</v>
      </c>
      <c r="B174" s="31" t="s">
        <v>265</v>
      </c>
      <c r="C174" s="31" t="s">
        <v>219</v>
      </c>
      <c r="D174" s="32">
        <v>3560901</v>
      </c>
      <c r="E174" s="30">
        <v>270</v>
      </c>
      <c r="F174" s="34">
        <v>42358</v>
      </c>
      <c r="G174" s="30" t="s">
        <v>42</v>
      </c>
      <c r="H174" s="30" t="s">
        <v>45</v>
      </c>
      <c r="I174" s="30" t="s">
        <v>55</v>
      </c>
    </row>
    <row r="175" spans="1:9" ht="12.95" customHeight="1" x14ac:dyDescent="0.25">
      <c r="A175" s="30">
        <v>174</v>
      </c>
      <c r="B175" s="31" t="s">
        <v>266</v>
      </c>
      <c r="C175" s="31" t="s">
        <v>229</v>
      </c>
      <c r="D175" s="32">
        <v>3511417</v>
      </c>
      <c r="E175" s="30">
        <v>830</v>
      </c>
      <c r="F175" s="34">
        <v>42302</v>
      </c>
      <c r="G175" s="35">
        <v>42006</v>
      </c>
      <c r="H175" s="30" t="s">
        <v>31</v>
      </c>
      <c r="I175" s="30" t="s">
        <v>55</v>
      </c>
    </row>
    <row r="176" spans="1:9" ht="12.95" customHeight="1" x14ac:dyDescent="0.25">
      <c r="A176" s="30">
        <v>175</v>
      </c>
      <c r="B176" s="31" t="s">
        <v>267</v>
      </c>
      <c r="C176" s="31" t="s">
        <v>268</v>
      </c>
      <c r="D176" s="32">
        <v>3508777</v>
      </c>
      <c r="E176" s="30">
        <v>272</v>
      </c>
      <c r="F176" s="34">
        <v>42043</v>
      </c>
      <c r="G176" s="35">
        <v>42084</v>
      </c>
      <c r="H176" s="30" t="s">
        <v>198</v>
      </c>
      <c r="I176" s="30" t="s">
        <v>55</v>
      </c>
    </row>
    <row r="177" spans="1:9" ht="12.95" customHeight="1" x14ac:dyDescent="0.25">
      <c r="A177" s="30">
        <v>176</v>
      </c>
      <c r="B177" s="31" t="s">
        <v>269</v>
      </c>
      <c r="C177" s="31" t="s">
        <v>217</v>
      </c>
      <c r="D177" s="32">
        <v>3498782</v>
      </c>
      <c r="E177" s="30">
        <v>247</v>
      </c>
      <c r="F177" s="34">
        <v>42120</v>
      </c>
      <c r="G177" s="35">
        <v>42217</v>
      </c>
      <c r="H177" s="30" t="s">
        <v>45</v>
      </c>
      <c r="I177" s="30" t="s">
        <v>55</v>
      </c>
    </row>
    <row r="178" spans="1:9" ht="12.95" customHeight="1" x14ac:dyDescent="0.25">
      <c r="A178" s="30">
        <v>177</v>
      </c>
      <c r="B178" s="31" t="s">
        <v>270</v>
      </c>
      <c r="C178" s="31" t="s">
        <v>125</v>
      </c>
      <c r="D178" s="32">
        <v>3448256</v>
      </c>
      <c r="E178" s="30">
        <v>334</v>
      </c>
      <c r="F178" s="34">
        <v>42141</v>
      </c>
      <c r="G178" s="35">
        <v>42217</v>
      </c>
      <c r="H178" s="30" t="s">
        <v>45</v>
      </c>
      <c r="I178" s="30" t="s">
        <v>82</v>
      </c>
    </row>
    <row r="179" spans="1:9" ht="12.95" customHeight="1" x14ac:dyDescent="0.25">
      <c r="A179" s="30">
        <v>178</v>
      </c>
      <c r="B179" s="31" t="s">
        <v>271</v>
      </c>
      <c r="C179" s="31" t="s">
        <v>88</v>
      </c>
      <c r="D179" s="32">
        <v>3444895</v>
      </c>
      <c r="E179" s="30">
        <v>467</v>
      </c>
      <c r="F179" s="34">
        <v>42232</v>
      </c>
      <c r="G179" s="35">
        <v>42301</v>
      </c>
      <c r="H179" s="30" t="s">
        <v>45</v>
      </c>
      <c r="I179" s="30" t="s">
        <v>62</v>
      </c>
    </row>
    <row r="180" spans="1:9" ht="12.95" customHeight="1" x14ac:dyDescent="0.25">
      <c r="A180" s="30">
        <v>179</v>
      </c>
      <c r="B180" s="31" t="s">
        <v>272</v>
      </c>
      <c r="C180" s="31" t="s">
        <v>273</v>
      </c>
      <c r="D180" s="32">
        <v>3435047</v>
      </c>
      <c r="E180" s="33">
        <v>2007</v>
      </c>
      <c r="F180" s="34">
        <v>42127</v>
      </c>
      <c r="G180" s="35">
        <v>42147</v>
      </c>
      <c r="H180" s="30" t="s">
        <v>45</v>
      </c>
      <c r="I180" s="30" t="s">
        <v>59</v>
      </c>
    </row>
    <row r="181" spans="1:9" ht="12.95" customHeight="1" x14ac:dyDescent="0.25">
      <c r="A181" s="30">
        <v>180</v>
      </c>
      <c r="B181" s="31" t="s">
        <v>274</v>
      </c>
      <c r="C181" s="31" t="s">
        <v>115</v>
      </c>
      <c r="D181" s="32">
        <v>3326885</v>
      </c>
      <c r="E181" s="30">
        <v>838</v>
      </c>
      <c r="F181" s="34">
        <v>42078</v>
      </c>
      <c r="G181" s="35">
        <v>42105</v>
      </c>
      <c r="H181" s="30" t="s">
        <v>31</v>
      </c>
      <c r="I181" s="30" t="s">
        <v>39</v>
      </c>
    </row>
    <row r="182" spans="1:9" ht="12.95" customHeight="1" x14ac:dyDescent="0.25">
      <c r="A182" s="30">
        <v>181</v>
      </c>
      <c r="B182" s="31" t="s">
        <v>275</v>
      </c>
      <c r="C182" s="31" t="s">
        <v>41</v>
      </c>
      <c r="D182" s="32">
        <v>3236321</v>
      </c>
      <c r="E182" s="30">
        <v>13</v>
      </c>
      <c r="F182" s="34">
        <v>42141</v>
      </c>
      <c r="G182" s="35">
        <v>42199</v>
      </c>
      <c r="H182" s="30" t="s">
        <v>238</v>
      </c>
      <c r="I182" s="30" t="s">
        <v>51</v>
      </c>
    </row>
    <row r="183" spans="1:9" ht="12.95" customHeight="1" x14ac:dyDescent="0.25">
      <c r="A183" s="30">
        <v>182</v>
      </c>
      <c r="B183" s="31" t="s">
        <v>276</v>
      </c>
      <c r="C183" s="31" t="s">
        <v>120</v>
      </c>
      <c r="D183" s="32">
        <v>3143056</v>
      </c>
      <c r="E183" s="33">
        <v>1141</v>
      </c>
      <c r="F183" s="34">
        <v>42267</v>
      </c>
      <c r="G183" s="35">
        <v>42357</v>
      </c>
      <c r="H183" s="30" t="s">
        <v>45</v>
      </c>
      <c r="I183" s="30" t="s">
        <v>277</v>
      </c>
    </row>
    <row r="184" spans="1:9" ht="12.95" customHeight="1" x14ac:dyDescent="0.25">
      <c r="A184" s="30">
        <v>183</v>
      </c>
      <c r="B184" s="31" t="s">
        <v>278</v>
      </c>
      <c r="C184" s="31" t="s">
        <v>189</v>
      </c>
      <c r="D184" s="32">
        <v>3094456</v>
      </c>
      <c r="E184" s="30">
        <v>144</v>
      </c>
      <c r="F184" s="34">
        <v>42330</v>
      </c>
      <c r="G184" s="30" t="s">
        <v>42</v>
      </c>
      <c r="H184" s="30" t="s">
        <v>45</v>
      </c>
      <c r="I184" s="30" t="s">
        <v>55</v>
      </c>
    </row>
    <row r="185" spans="1:9" ht="12.95" customHeight="1" x14ac:dyDescent="0.25">
      <c r="A185" s="30">
        <v>184</v>
      </c>
      <c r="B185" s="31" t="s">
        <v>279</v>
      </c>
      <c r="C185" s="31" t="s">
        <v>115</v>
      </c>
      <c r="D185" s="32">
        <v>3072605</v>
      </c>
      <c r="E185" s="30">
        <v>564</v>
      </c>
      <c r="F185" s="34">
        <v>42071</v>
      </c>
      <c r="G185" s="35">
        <v>42119</v>
      </c>
      <c r="H185" s="30" t="s">
        <v>45</v>
      </c>
      <c r="I185" s="30" t="s">
        <v>55</v>
      </c>
    </row>
    <row r="186" spans="1:9" ht="12.95" customHeight="1" x14ac:dyDescent="0.25">
      <c r="A186" s="30">
        <v>185</v>
      </c>
      <c r="B186" s="31" t="s">
        <v>280</v>
      </c>
      <c r="C186" s="31" t="s">
        <v>88</v>
      </c>
      <c r="D186" s="32">
        <v>3026351</v>
      </c>
      <c r="E186" s="30">
        <v>451</v>
      </c>
      <c r="F186" s="34">
        <v>42190</v>
      </c>
      <c r="G186" s="35">
        <v>42266</v>
      </c>
      <c r="H186" s="30" t="s">
        <v>45</v>
      </c>
      <c r="I186" s="30" t="s">
        <v>163</v>
      </c>
    </row>
    <row r="187" spans="1:9" ht="12.95" customHeight="1" x14ac:dyDescent="0.25">
      <c r="A187" s="30">
        <v>186</v>
      </c>
      <c r="B187" s="31" t="s">
        <v>281</v>
      </c>
      <c r="C187" s="31" t="s">
        <v>282</v>
      </c>
      <c r="D187" s="32">
        <v>2999134</v>
      </c>
      <c r="E187" s="30">
        <v>703</v>
      </c>
      <c r="F187" s="34">
        <v>42217</v>
      </c>
      <c r="G187" s="35">
        <v>42012</v>
      </c>
      <c r="H187" s="30" t="s">
        <v>198</v>
      </c>
      <c r="I187" s="30" t="s">
        <v>283</v>
      </c>
    </row>
    <row r="188" spans="1:9" ht="12.95" customHeight="1" x14ac:dyDescent="0.25">
      <c r="A188" s="30">
        <v>187</v>
      </c>
      <c r="B188" s="31" t="s">
        <v>284</v>
      </c>
      <c r="C188" s="31" t="s">
        <v>285</v>
      </c>
      <c r="D188" s="32">
        <v>2856954</v>
      </c>
      <c r="E188" s="30">
        <v>339</v>
      </c>
      <c r="F188" s="34">
        <v>42155</v>
      </c>
      <c r="G188" s="35">
        <v>42245</v>
      </c>
      <c r="H188" s="30" t="s">
        <v>45</v>
      </c>
      <c r="I188" s="30" t="s">
        <v>55</v>
      </c>
    </row>
    <row r="189" spans="1:9" ht="12.95" customHeight="1" x14ac:dyDescent="0.25">
      <c r="A189" s="30">
        <v>188</v>
      </c>
      <c r="B189" s="31" t="s">
        <v>286</v>
      </c>
      <c r="C189" s="31" t="s">
        <v>287</v>
      </c>
      <c r="D189" s="32">
        <v>2846257</v>
      </c>
      <c r="E189" s="33">
        <v>1272</v>
      </c>
      <c r="F189" s="34">
        <v>42253</v>
      </c>
      <c r="G189" s="35">
        <v>42315</v>
      </c>
      <c r="H189" s="30" t="s">
        <v>35</v>
      </c>
      <c r="I189" s="30" t="s">
        <v>55</v>
      </c>
    </row>
    <row r="190" spans="1:9" ht="12.95" customHeight="1" x14ac:dyDescent="0.25">
      <c r="A190" s="30">
        <v>189</v>
      </c>
      <c r="B190" s="31" t="s">
        <v>288</v>
      </c>
      <c r="C190" s="31" t="s">
        <v>110</v>
      </c>
      <c r="D190" s="32">
        <v>2783739</v>
      </c>
      <c r="E190" s="30">
        <v>331</v>
      </c>
      <c r="F190" s="34">
        <v>42043</v>
      </c>
      <c r="G190" s="35">
        <v>42077</v>
      </c>
      <c r="H190" s="30" t="s">
        <v>45</v>
      </c>
      <c r="I190" s="30" t="s">
        <v>62</v>
      </c>
    </row>
    <row r="191" spans="1:9" ht="12.95" customHeight="1" x14ac:dyDescent="0.25">
      <c r="A191" s="30">
        <v>190</v>
      </c>
      <c r="B191" s="31" t="s">
        <v>289</v>
      </c>
      <c r="C191" s="31" t="s">
        <v>290</v>
      </c>
      <c r="D191" s="32">
        <v>2663090</v>
      </c>
      <c r="E191" s="30">
        <v>305</v>
      </c>
      <c r="F191" s="34">
        <v>42113</v>
      </c>
      <c r="G191" s="30" t="s">
        <v>42</v>
      </c>
      <c r="H191" s="30" t="s">
        <v>198</v>
      </c>
      <c r="I191" s="30" t="s">
        <v>39</v>
      </c>
    </row>
    <row r="192" spans="1:9" ht="12.95" customHeight="1" x14ac:dyDescent="0.25">
      <c r="A192" s="30">
        <v>191</v>
      </c>
      <c r="B192" s="31" t="s">
        <v>291</v>
      </c>
      <c r="C192" s="31" t="s">
        <v>219</v>
      </c>
      <c r="D192" s="32">
        <v>2528078</v>
      </c>
      <c r="E192" s="30">
        <v>233</v>
      </c>
      <c r="F192" s="34">
        <v>42099</v>
      </c>
      <c r="G192" s="35">
        <v>42168</v>
      </c>
      <c r="H192" s="30" t="s">
        <v>45</v>
      </c>
      <c r="I192" s="30" t="s">
        <v>55</v>
      </c>
    </row>
    <row r="193" spans="1:9" ht="12.95" customHeight="1" x14ac:dyDescent="0.25">
      <c r="A193" s="30">
        <v>192</v>
      </c>
      <c r="B193" s="31" t="s">
        <v>292</v>
      </c>
      <c r="C193" s="31" t="s">
        <v>219</v>
      </c>
      <c r="D193" s="32">
        <v>2483472</v>
      </c>
      <c r="E193" s="30">
        <v>311</v>
      </c>
      <c r="F193" s="34">
        <v>42302</v>
      </c>
      <c r="G193" s="35">
        <v>42357</v>
      </c>
      <c r="H193" s="30" t="s">
        <v>45</v>
      </c>
      <c r="I193" s="30" t="s">
        <v>59</v>
      </c>
    </row>
    <row r="194" spans="1:9" ht="12.95" customHeight="1" x14ac:dyDescent="0.25">
      <c r="A194" s="30">
        <v>193</v>
      </c>
      <c r="B194" s="31" t="s">
        <v>293</v>
      </c>
      <c r="C194" s="31" t="s">
        <v>207</v>
      </c>
      <c r="D194" s="32">
        <v>2419031</v>
      </c>
      <c r="E194" s="30">
        <v>224</v>
      </c>
      <c r="F194" s="34">
        <v>42106</v>
      </c>
      <c r="G194" s="35">
        <v>42350</v>
      </c>
      <c r="H194" s="30" t="s">
        <v>45</v>
      </c>
      <c r="I194" s="30" t="s">
        <v>55</v>
      </c>
    </row>
    <row r="195" spans="1:9" ht="12.95" customHeight="1" x14ac:dyDescent="0.25">
      <c r="A195" s="30">
        <v>194</v>
      </c>
      <c r="B195" s="31" t="s">
        <v>294</v>
      </c>
      <c r="C195" s="31" t="s">
        <v>295</v>
      </c>
      <c r="D195" s="32">
        <v>2418404</v>
      </c>
      <c r="E195" s="30">
        <v>573</v>
      </c>
      <c r="F195" s="34">
        <v>42021</v>
      </c>
      <c r="G195" s="35">
        <v>42098</v>
      </c>
      <c r="H195" s="30" t="s">
        <v>35</v>
      </c>
      <c r="I195" s="30" t="s">
        <v>36</v>
      </c>
    </row>
    <row r="196" spans="1:9" ht="12.95" customHeight="1" x14ac:dyDescent="0.25">
      <c r="A196" s="30">
        <v>195</v>
      </c>
      <c r="B196" s="31" t="s">
        <v>296</v>
      </c>
      <c r="C196" s="31" t="s">
        <v>297</v>
      </c>
      <c r="D196" s="32">
        <v>2386251</v>
      </c>
      <c r="E196" s="30">
        <v>170</v>
      </c>
      <c r="F196" s="34">
        <v>42162</v>
      </c>
      <c r="G196" s="35">
        <v>42245</v>
      </c>
      <c r="H196" s="30" t="s">
        <v>31</v>
      </c>
      <c r="I196" s="30" t="s">
        <v>62</v>
      </c>
    </row>
    <row r="197" spans="1:9" ht="12.95" customHeight="1" x14ac:dyDescent="0.25">
      <c r="A197" s="30">
        <v>196</v>
      </c>
      <c r="B197" s="31">
        <v>1991</v>
      </c>
      <c r="C197" s="31" t="s">
        <v>298</v>
      </c>
      <c r="D197" s="32">
        <v>2342264</v>
      </c>
      <c r="E197" s="30">
        <v>83</v>
      </c>
      <c r="F197" s="34">
        <v>42211</v>
      </c>
      <c r="G197" s="35">
        <v>42311</v>
      </c>
      <c r="H197" s="30" t="s">
        <v>198</v>
      </c>
      <c r="I197" s="30" t="s">
        <v>62</v>
      </c>
    </row>
    <row r="198" spans="1:9" ht="12.95" customHeight="1" x14ac:dyDescent="0.25">
      <c r="A198" s="30">
        <v>197</v>
      </c>
      <c r="B198" s="31" t="s">
        <v>299</v>
      </c>
      <c r="C198" s="31" t="s">
        <v>217</v>
      </c>
      <c r="D198" s="32">
        <v>2335896</v>
      </c>
      <c r="E198" s="30">
        <v>544</v>
      </c>
      <c r="F198" s="34">
        <v>42239</v>
      </c>
      <c r="G198" s="35">
        <v>42259</v>
      </c>
      <c r="H198" s="30" t="s">
        <v>45</v>
      </c>
      <c r="I198" s="30" t="s">
        <v>55</v>
      </c>
    </row>
    <row r="199" spans="1:9" ht="12.95" customHeight="1" x14ac:dyDescent="0.25">
      <c r="A199" s="30">
        <v>198</v>
      </c>
      <c r="B199" s="31" t="s">
        <v>300</v>
      </c>
      <c r="C199" s="31" t="s">
        <v>301</v>
      </c>
      <c r="D199" s="32">
        <v>2294915</v>
      </c>
      <c r="E199" s="30">
        <v>178</v>
      </c>
      <c r="F199" s="34">
        <v>42323</v>
      </c>
      <c r="G199" s="35">
        <v>42044</v>
      </c>
      <c r="H199" s="30" t="s">
        <v>31</v>
      </c>
      <c r="I199" s="30" t="s">
        <v>55</v>
      </c>
    </row>
    <row r="200" spans="1:9" ht="12.95" customHeight="1" x14ac:dyDescent="0.25">
      <c r="A200" s="30">
        <v>199</v>
      </c>
      <c r="B200" s="31" t="s">
        <v>302</v>
      </c>
      <c r="C200" s="31" t="s">
        <v>298</v>
      </c>
      <c r="D200" s="32">
        <v>2059945</v>
      </c>
      <c r="E200" s="30">
        <v>73</v>
      </c>
      <c r="F200" s="34">
        <v>42183</v>
      </c>
      <c r="G200" s="35">
        <v>42280</v>
      </c>
      <c r="H200" s="30" t="s">
        <v>198</v>
      </c>
      <c r="I200" s="30" t="s">
        <v>62</v>
      </c>
    </row>
    <row r="201" spans="1:9" ht="12.95" customHeight="1" x14ac:dyDescent="0.25">
      <c r="A201" s="30">
        <v>200</v>
      </c>
      <c r="B201" s="31" t="s">
        <v>303</v>
      </c>
      <c r="C201" s="31" t="s">
        <v>207</v>
      </c>
      <c r="D201" s="32">
        <v>2032018</v>
      </c>
      <c r="E201" s="30">
        <v>265</v>
      </c>
      <c r="F201" s="34">
        <v>42211</v>
      </c>
      <c r="G201" s="35">
        <v>42329</v>
      </c>
      <c r="H201" s="30" t="s">
        <v>45</v>
      </c>
      <c r="I201" s="30" t="s">
        <v>55</v>
      </c>
    </row>
  </sheetData>
  <sheetProtection selectLockedCells="1" selectUnlockedCells="1"/>
  <phoneticPr fontId="0" type="noConversion"/>
  <hyperlinks>
    <hyperlink ref="B2" r:id="rId1" display="https://www.boxofficemojo.com/movies/?id=marvel2017b.htm"/>
    <hyperlink ref="C2" r:id="rId2" display="https://www.boxofficemojo.com/studio/chart/?studio=buenavista.htm"/>
    <hyperlink ref="F2" r:id="rId3" display="https://www.boxofficemojo.com/schedule/?view=bydate&amp;release=theatrical&amp;date=2018-02-16&amp;p=.htm"/>
    <hyperlink ref="B3" r:id="rId4" display="https://www.boxofficemojo.com/movies/?id=marvel0518.htm"/>
    <hyperlink ref="C3" r:id="rId5" display="https://www.boxofficemojo.com/studio/chart/?studio=buenavista.htm"/>
    <hyperlink ref="F3" r:id="rId6" display="https://www.boxofficemojo.com/schedule/?view=bydate&amp;release=theatrical&amp;date=2018-04-27&amp;p=.htm"/>
    <hyperlink ref="B4" r:id="rId7" display="https://www.boxofficemojo.com/movies/?id=theincredibles2.htm"/>
    <hyperlink ref="C4" r:id="rId8" display="https://www.boxofficemojo.com/studio/chart/?studio=buenavista.htm"/>
    <hyperlink ref="F4" r:id="rId9" display="https://www.boxofficemojo.com/schedule/?view=bydate&amp;release=theatrical&amp;date=2018-06-15&amp;p=.htm"/>
    <hyperlink ref="B5" r:id="rId10" display="https://www.boxofficemojo.com/movies/?id=jurassicworldsequel.htm"/>
    <hyperlink ref="C5" r:id="rId11" display="https://www.boxofficemojo.com/studio/chart/?studio=universal.htm"/>
    <hyperlink ref="F5" r:id="rId12" display="https://www.boxofficemojo.com/schedule/?view=bydate&amp;release=theatrical&amp;date=2018-06-22&amp;p=.htm"/>
    <hyperlink ref="B6" r:id="rId13" display="https://www.boxofficemojo.com/movies/?id=dcfilm0617.htm"/>
    <hyperlink ref="C6" r:id="rId14" display="https://www.boxofficemojo.com/studio/chart/?studio=warnerbros.htm"/>
    <hyperlink ref="F6" r:id="rId15" display="https://www.boxofficemojo.com/schedule/?view=bydate&amp;release=theatrical&amp;date=2018-12-21&amp;p=.htm"/>
    <hyperlink ref="B7" r:id="rId16" display="https://www.boxofficemojo.com/movies/?id=foxmarvel18.htm"/>
    <hyperlink ref="C7" r:id="rId17" display="https://www.boxofficemojo.com/studio/chart/?studio=fox.htm"/>
    <hyperlink ref="F7" r:id="rId18" display="https://www.boxofficemojo.com/schedule/?view=bydate&amp;release=theatrical&amp;date=2018-05-18&amp;p=.htm"/>
    <hyperlink ref="B8" r:id="rId19" display="https://www.boxofficemojo.com/movies/?id=grinch2017.htm"/>
    <hyperlink ref="C8" r:id="rId20" display="https://www.boxofficemojo.com/studio/chart/?studio=universal.htm"/>
    <hyperlink ref="F8" r:id="rId21" display="https://www.boxofficemojo.com/schedule/?view=bydate&amp;release=theatrical&amp;date=2018-11-09&amp;p=.htm"/>
    <hyperlink ref="B9" r:id="rId22" display="https://www.boxofficemojo.com/movies/?id=missionimpossible6.htm"/>
    <hyperlink ref="C9" r:id="rId23" display="https://www.boxofficemojo.com/studio/chart/?studio=paramount.htm"/>
    <hyperlink ref="F9" r:id="rId24" display="https://www.boxofficemojo.com/schedule/?view=bydate&amp;release=theatrical&amp;date=2018-07-27&amp;p=.htm"/>
    <hyperlink ref="B10" r:id="rId25" display="https://www.boxofficemojo.com/movies/?id=ant-manandthewasp.htm"/>
    <hyperlink ref="C10" r:id="rId26" display="https://www.boxofficemojo.com/studio/chart/?studio=buenavista.htm"/>
    <hyperlink ref="F10" r:id="rId27" display="https://www.boxofficemojo.com/schedule/?view=bydate&amp;release=theatrical&amp;date=2018-07-06&amp;p=.htm"/>
    <hyperlink ref="B11" r:id="rId28" display="https://www.boxofficemojo.com/movies/?id=untitledhansolostarwarsanthologyfilm.htm"/>
    <hyperlink ref="C11" r:id="rId29" display="https://www.boxofficemojo.com/studio/chart/?studio=buenavista.htm"/>
    <hyperlink ref="F11" r:id="rId30" display="https://www.boxofficemojo.com/schedule/?view=bydate&amp;release=theatrical&amp;date=2018-05-25&amp;p=.htm"/>
    <hyperlink ref="B12" r:id="rId31" display="https://www.boxofficemojo.com/movies/?id=venom2018.htm"/>
    <hyperlink ref="C12" r:id="rId32" display="https://www.boxofficemojo.com/studio/chart/?studio=sony.htm"/>
    <hyperlink ref="F12" r:id="rId33" display="https://www.boxofficemojo.com/schedule/?view=bydate&amp;release=theatrical&amp;date=2018-10-05&amp;p=.htm"/>
    <hyperlink ref="B13" r:id="rId34" display="https://www.boxofficemojo.com/movies/?id=bohemianrhapsody.htm"/>
    <hyperlink ref="C13" r:id="rId35" display="https://www.boxofficemojo.com/studio/chart/?studio=fox.htm"/>
    <hyperlink ref="F13" r:id="rId36" display="https://www.boxofficemojo.com/schedule/?view=bydate&amp;release=theatrical&amp;date=2018-11-02&amp;p=.htm"/>
    <hyperlink ref="B14" r:id="rId37" display="https://www.boxofficemojo.com/movies/?id=astarisborn2018.htm"/>
    <hyperlink ref="C14" r:id="rId38" display="https://www.boxofficemojo.com/studio/chart/?studio=warnerbros.htm"/>
    <hyperlink ref="F14" r:id="rId39" display="https://www.boxofficemojo.com/schedule/?view=bydate&amp;release=theatrical&amp;date=2018-10-05&amp;p=.htm"/>
    <hyperlink ref="B15" r:id="rId40" display="https://www.boxofficemojo.com/movies/?id=wreckitralph2.htm"/>
    <hyperlink ref="C15" r:id="rId41" display="https://www.boxofficemojo.com/studio/chart/?studio=buenavista.htm"/>
    <hyperlink ref="F15" r:id="rId42" display="https://www.boxofficemojo.com/schedule/?view=bydate&amp;release=theatrical&amp;date=2018-11-21&amp;p=.htm"/>
    <hyperlink ref="B16" r:id="rId43" display="https://www.boxofficemojo.com/movies/?id=aquietplace.htm"/>
    <hyperlink ref="C16" r:id="rId44" display="https://www.boxofficemojo.com/studio/chart/?studio=paramount.htm"/>
    <hyperlink ref="F16" r:id="rId45" display="https://www.boxofficemojo.com/schedule/?view=bydate&amp;release=theatrical&amp;date=2018-04-06&amp;p=.htm"/>
    <hyperlink ref="B17" r:id="rId46" display="https://www.boxofficemojo.com/movies/?id=animatedspider-man.htm"/>
    <hyperlink ref="C17" r:id="rId47" display="https://www.boxofficemojo.com/studio/chart/?studio=sony.htm"/>
    <hyperlink ref="F17" r:id="rId48" display="https://www.boxofficemojo.com/schedule/?view=bydate&amp;release=theatrical&amp;date=2018-12-14&amp;p=.htm"/>
    <hyperlink ref="B18" r:id="rId49" display="https://www.boxofficemojo.com/movies/?id=crazyrichasians.htm"/>
    <hyperlink ref="C18" r:id="rId50" display="https://www.boxofficemojo.com/studio/chart/?studio=warnerbros.htm"/>
    <hyperlink ref="F18" r:id="rId51" display="https://www.boxofficemojo.com/schedule/?view=bydate&amp;release=theatrical&amp;date=2018-08-15&amp;p=.htm"/>
    <hyperlink ref="B19" r:id="rId52" display="https://www.boxofficemojo.com/movies/?id=disneyliveaction22018.htm"/>
    <hyperlink ref="C19" r:id="rId53" display="https://www.boxofficemojo.com/studio/chart/?studio=buenavista.htm"/>
    <hyperlink ref="F19" r:id="rId54" display="https://www.boxofficemojo.com/schedule/?view=bydate&amp;release=theatrical&amp;date=2018-12-19&amp;p=.htm"/>
    <hyperlink ref="B20" r:id="rId55" display="https://www.boxofficemojo.com/movies/?id=hoteltransylvania3.htm"/>
    <hyperlink ref="C20" r:id="rId56" display="https://www.boxofficemojo.com/studio/chart/?studio=sony.htm"/>
    <hyperlink ref="F20" r:id="rId57" display="https://www.boxofficemojo.com/schedule/?view=bydate&amp;release=theatrical&amp;date=2018-07-13&amp;p=.htm"/>
    <hyperlink ref="B21" r:id="rId58" display="https://www.boxofficemojo.com/movies/?id=wbevent2018.htm"/>
    <hyperlink ref="C21" r:id="rId59" display="https://www.boxofficemojo.com/studio/chart/?studio=warnerbros.htm"/>
    <hyperlink ref="F21" r:id="rId60" display="https://www.boxofficemojo.com/schedule/?view=bydate&amp;release=theatrical&amp;date=2018-11-16&amp;p=.htm"/>
    <hyperlink ref="B22" r:id="rId61" display="https://www.boxofficemojo.com/movies/?id=halloween2018.htm"/>
    <hyperlink ref="C22" r:id="rId62" display="https://www.boxofficemojo.com/studio/chart/?studio=universal.htm"/>
    <hyperlink ref="F22" r:id="rId63" display="https://www.boxofficemojo.com/schedule/?view=bydate&amp;release=theatrical&amp;date=2018-10-19&amp;p=.htm"/>
    <hyperlink ref="B23" r:id="rId64" display="https://www.boxofficemojo.com/movies/?id=wbeventfilm2018.htm"/>
    <hyperlink ref="C23" r:id="rId65" display="https://www.boxofficemojo.com/studio/chart/?studio=warnerbros.htm"/>
    <hyperlink ref="F23" r:id="rId66" display="https://www.boxofficemojo.com/schedule/?view=bydate&amp;release=theatrical&amp;date=2018-08-10&amp;p=.htm"/>
    <hyperlink ref="B24" r:id="rId67" display="https://www.boxofficemojo.com/movies/?id=wbeventfilm2018c.htm"/>
    <hyperlink ref="C24" r:id="rId68" display="https://www.boxofficemojo.com/studio/chart/?studio=warnerbros.htm"/>
    <hyperlink ref="F24" r:id="rId69" display="https://www.boxofficemojo.com/schedule/?view=bydate&amp;release=theatrical&amp;date=2018-06-08&amp;p=.htm"/>
    <hyperlink ref="B25" r:id="rId70" display="https://www.boxofficemojo.com/movies/?id=readyplayerone.htm"/>
    <hyperlink ref="C25" r:id="rId71" display="https://www.boxofficemojo.com/studio/chart/?studio=warnerbros.htm"/>
    <hyperlink ref="F25" r:id="rId72" display="https://www.boxofficemojo.com/schedule/?view=bydate&amp;release=theatrical&amp;date=2018-03-29&amp;p=.htm"/>
    <hyperlink ref="B26" r:id="rId73" display="https://www.boxofficemojo.com/movies/?id=transformers6.htm"/>
    <hyperlink ref="C26" r:id="rId74" display="https://www.boxofficemojo.com/studio/chart/?studio=paramount.htm"/>
    <hyperlink ref="F26" r:id="rId75" display="https://www.boxofficemojo.com/schedule/?view=bydate&amp;release=theatrical&amp;date=2018-12-21&amp;p=.htm"/>
    <hyperlink ref="B27" r:id="rId76" display="https://www.boxofficemojo.com/movies/?id=mammamia2.htm"/>
    <hyperlink ref="C27" r:id="rId77" display="https://www.boxofficemojo.com/studio/chart/?studio=universal.htm"/>
    <hyperlink ref="F27" r:id="rId78" display="https://www.boxofficemojo.com/schedule/?view=bydate&amp;release=theatrical&amp;date=2018-07-20&amp;p=.htm"/>
    <hyperlink ref="B28" r:id="rId79" display="https://www.boxofficemojo.com/movies/?id=thenun.htm"/>
    <hyperlink ref="C28" r:id="rId80" display="https://www.boxofficemojo.com/studio/chart/?studio=wb-newline.htm"/>
    <hyperlink ref="F28" r:id="rId81" display="https://www.boxofficemojo.com/schedule/?view=bydate&amp;release=theatrical&amp;date=2018-09-07&amp;p=.htm"/>
    <hyperlink ref="B29" r:id="rId82" display="https://www.boxofficemojo.com/movies/?id=creed2.htm"/>
    <hyperlink ref="C29" r:id="rId83" display="https://www.boxofficemojo.com/studio/chart/?studio=mgm.htm"/>
    <hyperlink ref="F29" r:id="rId84" display="https://www.boxofficemojo.com/schedule/?view=bydate&amp;release=theatrical&amp;date=2018-11-21&amp;p=.htm"/>
    <hyperlink ref="B30" r:id="rId85" display="https://www.boxofficemojo.com/movies/?id=peterrabbit.htm"/>
    <hyperlink ref="C30" r:id="rId86" display="https://www.boxofficemojo.com/studio/chart/?studio=sony.htm"/>
    <hyperlink ref="F30" r:id="rId87" display="https://www.boxofficemojo.com/schedule/?view=bydate&amp;release=theatrical&amp;date=2018-02-09&amp;p=.htm"/>
    <hyperlink ref="B31" r:id="rId88" display="https://www.boxofficemojo.com/movies/?id=themule.htm"/>
    <hyperlink ref="C31" r:id="rId89" display="https://www.boxofficemojo.com/studio/chart/?studio=warnerbros.htm"/>
    <hyperlink ref="F31" r:id="rId90" display="https://www.boxofficemojo.com/schedule/?view=bydate&amp;release=theatrical&amp;date=2018-12-14&amp;p=.htm"/>
    <hyperlink ref="B32" r:id="rId91" display="https://www.boxofficemojo.com/movies/?id=theequalizer2.htm"/>
    <hyperlink ref="C32" r:id="rId92" display="https://www.boxofficemojo.com/studio/chart/?studio=sony.htm"/>
    <hyperlink ref="F32" r:id="rId93" display="https://www.boxofficemojo.com/schedule/?view=bydate&amp;release=theatrical&amp;date=2018-07-20&amp;p=.htm"/>
    <hyperlink ref="B33" r:id="rId94" display="https://www.boxofficemojo.com/movies/?id=newlinetentpole2018.htm"/>
    <hyperlink ref="C33" r:id="rId95" display="https://www.boxofficemojo.com/studio/chart/?studio=wb-newline.htm"/>
    <hyperlink ref="F33" r:id="rId96" display="https://www.boxofficemojo.com/schedule/?view=bydate&amp;release=theatrical&amp;date=2018-04-13&amp;p=.htm"/>
    <hyperlink ref="B34" r:id="rId97" display="https://www.boxofficemojo.com/movies/?id=ladisneyfairytale22018.htm"/>
    <hyperlink ref="C34" r:id="rId98" display="https://www.boxofficemojo.com/studio/chart/?studio=buenavista.htm"/>
    <hyperlink ref="F34" r:id="rId99" display="https://www.boxofficemojo.com/schedule/?view=bydate&amp;release=theatrical&amp;date=2018-03-09&amp;p=.htm"/>
    <hyperlink ref="B35" r:id="rId100" display="https://www.boxofficemojo.com/movies/?id=fiftyshadesfreed.htm"/>
    <hyperlink ref="C35" r:id="rId101" display="https://www.boxofficemojo.com/studio/chart/?studio=universal.htm"/>
    <hyperlink ref="F35" r:id="rId102" display="https://www.boxofficemojo.com/schedule/?view=bydate&amp;release=theatrical&amp;date=2018-02-09&amp;p=.htm"/>
    <hyperlink ref="B36" r:id="rId103" display="https://www.boxofficemojo.com/movies/?id=disneyfairytale2017.htm"/>
    <hyperlink ref="C36" r:id="rId104" display="https://www.boxofficemojo.com/studio/chart/?studio=buenavista.htm"/>
    <hyperlink ref="F36" r:id="rId105" display="https://www.boxofficemojo.com/schedule/?view=bydate&amp;release=theatrical&amp;date=2018-08-03&amp;p=.htm"/>
    <hyperlink ref="B37" r:id="rId106" display="https://www.boxofficemojo.com/movies/?id=icanonlyimagine.htm"/>
    <hyperlink ref="C37" r:id="rId107" display="https://www.boxofficemojo.com/studio/chart/?studio=roadsideattractions.htm"/>
    <hyperlink ref="F37" r:id="rId108" display="https://www.boxofficemojo.com/schedule/?view=bydate&amp;release=theatrical&amp;date=2018-03-16&amp;p=.htm"/>
    <hyperlink ref="B38" r:id="rId109" display="https://www.boxofficemojo.com/movies/?id=smallfoot.htm"/>
    <hyperlink ref="C38" r:id="rId110" display="https://www.boxofficemojo.com/studio/chart/?studio=warnerbros.htm"/>
    <hyperlink ref="F38" r:id="rId111" display="https://www.boxofficemojo.com/schedule/?view=bydate&amp;release=theatrical&amp;date=2018-09-28&amp;p=.htm"/>
    <hyperlink ref="B39" r:id="rId112" display="https://www.boxofficemojo.com/movies/?id=nightschool2018.htm"/>
    <hyperlink ref="C39" r:id="rId113" display="https://www.boxofficemojo.com/studio/chart/?studio=universal.htm"/>
    <hyperlink ref="F39" r:id="rId114" display="https://www.boxofficemojo.com/schedule/?view=bydate&amp;release=theatrical&amp;date=2018-09-28&amp;p=.htm"/>
    <hyperlink ref="B40" r:id="rId115" display="https://www.boxofficemojo.com/movies/?id=purge4.htm"/>
    <hyperlink ref="C40" r:id="rId116" display="https://www.boxofficemojo.com/studio/chart/?studio=universal.htm"/>
    <hyperlink ref="F40" r:id="rId117" display="https://www.boxofficemojo.com/schedule/?view=bydate&amp;release=theatrical&amp;date=2018-07-04&amp;p=.htm"/>
    <hyperlink ref="B41" r:id="rId118" display="https://www.boxofficemojo.com/movies/?id=gamenight.htm"/>
    <hyperlink ref="C41" r:id="rId119" display="https://www.boxofficemojo.com/studio/chart/?studio=wb-newline.htm"/>
    <hyperlink ref="F41" r:id="rId120" display="https://www.boxofficemojo.com/schedule/?view=bydate&amp;release=theatrical&amp;date=2018-02-23&amp;p=.htm"/>
    <hyperlink ref="B42" r:id="rId121" display="https://www.boxofficemojo.com/movies/?id=bookclub.htm"/>
    <hyperlink ref="C42" r:id="rId122" display="https://www.boxofficemojo.com/studio/chart/?studio=paramount.htm"/>
    <hyperlink ref="F42" r:id="rId123" display="https://www.boxofficemojo.com/schedule/?view=bydate&amp;release=theatrical&amp;date=2018-05-18&amp;p=.htm"/>
    <hyperlink ref="B43" r:id="rId124" display="https://www.boxofficemojo.com/movies/?id=thehousewithaclockinitswalls.htm"/>
    <hyperlink ref="C43" r:id="rId125" display="https://www.boxofficemojo.com/studio/chart/?studio=universal.htm"/>
    <hyperlink ref="F43" r:id="rId126" display="https://www.boxofficemojo.com/schedule/?view=bydate&amp;release=theatrical&amp;date=2018-09-21&amp;p=.htm"/>
    <hyperlink ref="B44" r:id="rId127" display="https://www.boxofficemojo.com/movies/?id=skyscraper.htm"/>
    <hyperlink ref="C44" r:id="rId128" display="https://www.boxofficemojo.com/studio/chart/?studio=universal.htm"/>
    <hyperlink ref="F44" r:id="rId129" display="https://www.boxofficemojo.com/schedule/?view=bydate&amp;release=theatrical&amp;date=2018-07-13&amp;p=.htm"/>
    <hyperlink ref="B45" r:id="rId130" display="https://www.boxofficemojo.com/movies/?id=insidious4.htm"/>
    <hyperlink ref="C45" r:id="rId131" display="https://www.boxofficemojo.com/studio/chart/?studio=universal.htm"/>
    <hyperlink ref="F45" r:id="rId132" display="https://www.boxofficemojo.com/schedule/?view=bydate&amp;release=theatrical&amp;date=2018-01-05&amp;p=.htm"/>
    <hyperlink ref="B46" r:id="rId133" display="https://www.boxofficemojo.com/movies/?id=instantfamily.htm"/>
    <hyperlink ref="C46" r:id="rId134" display="https://www.boxofficemojo.com/studio/chart/?studio=paramount.htm"/>
    <hyperlink ref="F46" r:id="rId135" display="https://www.boxofficemojo.com/schedule/?view=bydate&amp;release=theatrical&amp;date=2018-11-16&amp;p=.htm"/>
    <hyperlink ref="B47" r:id="rId136" display="https://www.boxofficemojo.com/movies/?id=greenbook.htm"/>
    <hyperlink ref="C47" r:id="rId137" display="https://www.boxofficemojo.com/studio/chart/?studio=universal.htm"/>
    <hyperlink ref="F47" r:id="rId138" display="https://www.boxofficemojo.com/schedule/?view=bydate&amp;release=theatrical&amp;date=2018-11-16&amp;p=.htm"/>
    <hyperlink ref="B48" r:id="rId139" display="https://www.boxofficemojo.com/movies/?id=unirratedcomedy.htm"/>
    <hyperlink ref="C48" r:id="rId140" display="https://www.boxofficemojo.com/studio/chart/?studio=universal.htm"/>
    <hyperlink ref="F48" r:id="rId141" display="https://www.boxofficemojo.com/schedule/?view=bydate&amp;release=theatrical&amp;date=2018-04-06&amp;p=.htm"/>
    <hyperlink ref="B49" r:id="rId142" display="https://www.boxofficemojo.com/movies/?id=pacificrim2.htm"/>
    <hyperlink ref="C49" r:id="rId143" display="https://www.boxofficemojo.com/studio/chart/?studio=universal.htm"/>
    <hyperlink ref="F49" r:id="rId144" display="https://www.boxofficemojo.com/schedule/?view=bydate&amp;release=theatrical&amp;date=2018-03-23&amp;p=.htm"/>
    <hyperlink ref="B50" r:id="rId145" display="https://www.boxofficemojo.com/movies/?id=dcfilm0318.htm"/>
    <hyperlink ref="C50" r:id="rId146" display="https://www.boxofficemojo.com/studio/chart/?studio=warnerbros.htm"/>
    <hyperlink ref="F50" r:id="rId147" display="https://www.boxofficemojo.com/schedule/?view=bydate&amp;release=theatrical&amp;date=2018-03-16&amp;p=.htm"/>
    <hyperlink ref="B51" r:id="rId148" display="https://www.boxofficemojo.com/movies/?id=mazerunner3.htm"/>
    <hyperlink ref="C51" r:id="rId149" display="https://www.boxofficemojo.com/studio/chart/?studio=fox.htm"/>
    <hyperlink ref="F51" r:id="rId150" display="https://www.boxofficemojo.com/schedule/?view=bydate&amp;release=theatrical&amp;date=2018-01-26&amp;p=.htm"/>
    <hyperlink ref="B52" r:id="rId151" display="https://www.boxofficemojo.com/movies/?id=nutcrackerandthefourrealms.htm"/>
    <hyperlink ref="C52" r:id="rId152" display="https://www.boxofficemojo.com/studio/chart/?studio=buenavista.htm"/>
    <hyperlink ref="F52" r:id="rId153" display="https://www.boxofficemojo.com/schedule/?view=bydate&amp;release=theatrical&amp;date=2018-11-02&amp;p=.htm"/>
    <hyperlink ref="B53" r:id="rId154" display="https://www.boxofficemojo.com/movies/?id=tag.htm"/>
    <hyperlink ref="C53" r:id="rId155" display="https://www.boxofficemojo.com/studio/chart/?studio=wb-newline.htm"/>
    <hyperlink ref="F53" r:id="rId156" display="https://www.boxofficemojo.com/schedule/?view=bydate&amp;release=theatrical&amp;date=2018-06-15&amp;p=.htm"/>
    <hyperlink ref="B54" r:id="rId157" display="https://www.boxofficemojo.com/movies/?id=asimplefavor.htm"/>
    <hyperlink ref="C54" r:id="rId158" display="https://www.boxofficemojo.com/studio/chart/?studio=lionsgate.htm"/>
    <hyperlink ref="F54" r:id="rId159" display="https://www.boxofficemojo.com/schedule/?view=bydate&amp;release=theatrical&amp;date=2018-09-14&amp;p=.htm"/>
    <hyperlink ref="B55" r:id="rId160" display="https://www.boxofficemojo.com/movies/?id=lifeoftheparty.htm"/>
    <hyperlink ref="C55" r:id="rId161" display="https://www.boxofficemojo.com/studio/chart/?studio=wb-newline.htm"/>
    <hyperlink ref="F55" r:id="rId162" display="https://www.boxofficemojo.com/schedule/?view=bydate&amp;release=theatrical&amp;date=2018-05-11&amp;p=.htm"/>
    <hyperlink ref="B56" r:id="rId163" display="https://www.boxofficemojo.com/movies/?id=thepredator.htm"/>
    <hyperlink ref="C56" r:id="rId164" display="https://www.boxofficemojo.com/studio/chart/?studio=fox.htm"/>
    <hyperlink ref="F56" r:id="rId165" display="https://www.boxofficemojo.com/schedule/?view=bydate&amp;release=theatrical&amp;date=2018-09-14&amp;p=.htm"/>
    <hyperlink ref="B57" r:id="rId166" display="https://www.boxofficemojo.com/movies/?id=overboard2018.htm"/>
    <hyperlink ref="C57" r:id="rId167" display="https://www.boxofficemojo.com/studio/chart/?studio=pantelion.htm"/>
    <hyperlink ref="F57" r:id="rId168" display="https://www.boxofficemojo.com/schedule/?view=bydate&amp;release=theatrical&amp;date=2018-05-04&amp;p=.htm"/>
    <hyperlink ref="B58" r:id="rId169" display="https://www.boxofficemojo.com/movies/?id=sicario2.htm"/>
    <hyperlink ref="C58" r:id="rId170" display="https://www.boxofficemojo.com/studio/chart/?studio=sony.htm"/>
    <hyperlink ref="F58" r:id="rId171" display="https://www.boxofficemojo.com/schedule/?view=bydate&amp;release=theatrical&amp;date=2018-06-29&amp;p=.htm"/>
    <hyperlink ref="B59" r:id="rId172" display="https://www.boxofficemojo.com/movies/?id=ifeelpretty.htm"/>
    <hyperlink ref="C59" r:id="rId173" display="https://www.boxofficemojo.com/studio/chart/?studio=stx.htm"/>
    <hyperlink ref="F59" r:id="rId174" display="https://www.boxofficemojo.com/schedule/?view=bydate&amp;release=theatrical&amp;date=2018-04-20&amp;p=.htm"/>
    <hyperlink ref="B60" r:id="rId175" display="https://www.boxofficemojo.com/movies/?id=blackkklansman.htm"/>
    <hyperlink ref="C60" r:id="rId176" display="https://www.boxofficemojo.com/studio/chart/?studio=focus.htm"/>
    <hyperlink ref="F60" r:id="rId177" display="https://www.boxofficemojo.com/schedule/?view=bydate&amp;release=theatrical&amp;date=2018-08-10&amp;p=.htm"/>
    <hyperlink ref="B61" r:id="rId178" display="https://www.boxofficemojo.com/movies/?id=redsparrow.htm"/>
    <hyperlink ref="C61" r:id="rId179" display="https://www.boxofficemojo.com/studio/chart/?studio=fox.htm"/>
    <hyperlink ref="F61" r:id="rId180" display="https://www.boxofficemojo.com/schedule/?view=bydate&amp;release=theatrical&amp;date=2018-03-02&amp;p=.htm"/>
    <hyperlink ref="B62" r:id="rId181" display="https://www.boxofficemojo.com/movies/?id=breakingin2018.htm"/>
    <hyperlink ref="C62" r:id="rId182" display="https://www.boxofficemojo.com/studio/chart/?studio=universal.htm"/>
    <hyperlink ref="F62" r:id="rId183" display="https://www.boxofficemojo.com/schedule/?view=bydate&amp;release=theatrical&amp;date=2018-05-11&amp;p=.htm"/>
    <hyperlink ref="B63" r:id="rId184" display="https://www.boxofficemojo.com/movies/?id=goosebumps2.htm"/>
    <hyperlink ref="C63" r:id="rId185" display="https://www.boxofficemojo.com/studio/chart/?studio=sony.htm"/>
    <hyperlink ref="F63" r:id="rId186" display="https://www.boxofficemojo.com/schedule/?view=bydate&amp;release=theatrical&amp;date=2018-10-12&amp;p=.htm"/>
    <hyperlink ref="B64" r:id="rId187" display="https://www.boxofficemojo.com/movies/?id=dickcheneyfilm.htm"/>
    <hyperlink ref="C64" r:id="rId188" display="https://www.boxofficemojo.com/studio/chart/?studio=annapurna.htm"/>
    <hyperlink ref="F64" r:id="rId189" display="https://www.boxofficemojo.com/schedule/?view=bydate&amp;release=theatrical&amp;date=2018-12-25&amp;p=.htm"/>
    <hyperlink ref="B65" r:id="rId190" display="https://www.boxofficemojo.com/movies/?id=horsesoldiers2018.htm"/>
    <hyperlink ref="C65" r:id="rId191" display="https://www.boxofficemojo.com/studio/chart/?studio=warnerbros.htm"/>
    <hyperlink ref="F65" r:id="rId192" display="https://www.boxofficemojo.com/schedule/?view=bydate&amp;release=theatrical&amp;date=2018-01-19&amp;p=.htm"/>
    <hyperlink ref="B66" r:id="rId193" display="https://www.boxofficemojo.com/movies/?id=denofthieves.htm"/>
    <hyperlink ref="C66" r:id="rId194" display="https://www.boxofficemojo.com/studio/chart/?studio=stx.htm"/>
    <hyperlink ref="F66" r:id="rId195" display="https://www.boxofficemojo.com/schedule/?view=bydate&amp;release=theatrical&amp;date=2018-01-19&amp;p=.htm"/>
    <hyperlink ref="B67" r:id="rId196" display="https://www.boxofficemojo.com/movies/?id=firstman.htm"/>
    <hyperlink ref="C67" r:id="rId197" display="https://www.boxofficemojo.com/studio/chart/?studio=universal.htm"/>
    <hyperlink ref="F67" r:id="rId198" display="https://www.boxofficemojo.com/schedule/?view=bydate&amp;release=theatrical&amp;date=2018-10-12&amp;p=.htm"/>
    <hyperlink ref="B68" r:id="rId199" display="https://www.boxofficemojo.com/movies/?id=a24horrora.htm"/>
    <hyperlink ref="C68" r:id="rId200" display="https://www.boxofficemojo.com/studio/chart/?studio=a24.htm"/>
    <hyperlink ref="F68" r:id="rId201" display="https://www.boxofficemojo.com/schedule/?view=bydate&amp;release=theatrical&amp;date=2018-06-08&amp;p=.htm"/>
    <hyperlink ref="B69" r:id="rId202" display="https://www.boxofficemojo.com/movies/?id=acrimony.htm"/>
    <hyperlink ref="C69" r:id="rId203" display="https://www.boxofficemojo.com/studio/chart/?studio=lionsgate.htm"/>
    <hyperlink ref="F69" r:id="rId204" display="https://www.boxofficemojo.com/schedule/?view=bydate&amp;release=theatrical&amp;date=2018-03-30&amp;p=.htm"/>
    <hyperlink ref="B70" r:id="rId205" display="https://www.boxofficemojo.com/movies/?id=sherlockgnomes.htm"/>
    <hyperlink ref="C70" r:id="rId206" display="https://www.boxofficemojo.com/studio/chart/?studio=paramount.htm"/>
    <hyperlink ref="F70" r:id="rId207" display="https://www.boxofficemojo.com/schedule/?view=bydate&amp;release=theatrical&amp;date=2018-03-23&amp;p=.htm"/>
    <hyperlink ref="B71" r:id="rId208" display="https://www.boxofficemojo.com/movies/?id=uncledrew.htm"/>
    <hyperlink ref="C71" r:id="rId209" display="https://www.boxofficemojo.com/studio/chart/?studio=lionsgatesummit.htm"/>
    <hyperlink ref="F71" r:id="rId210" display="https://www.boxofficemojo.com/schedule/?view=bydate&amp;release=theatrical&amp;date=2018-06-29&amp;p=.htm"/>
    <hyperlink ref="B72" r:id="rId211" display="https://www.boxofficemojo.com/movies/?id=widows.htm"/>
    <hyperlink ref="C72" r:id="rId212" display="https://www.boxofficemojo.com/studio/chart/?studio=fox.htm"/>
    <hyperlink ref="F72" r:id="rId213" display="https://www.boxofficemojo.com/schedule/?view=bydate&amp;release=theatrical&amp;date=2018-11-16&amp;p=.htm"/>
    <hyperlink ref="B73" r:id="rId214" display="https://www.boxofficemojo.com/movies/?id=truthordare2017.htm"/>
    <hyperlink ref="C73" r:id="rId215" display="https://www.boxofficemojo.com/studio/chart/?studio=universal.htm"/>
    <hyperlink ref="F73" r:id="rId216" display="https://www.boxofficemojo.com/schedule/?view=bydate&amp;release=theatrical&amp;date=2018-04-13&amp;p=.htm"/>
    <hyperlink ref="B74" r:id="rId217" display="https://www.boxofficemojo.com/movies/?id=paddington2.htm"/>
    <hyperlink ref="C74" r:id="rId218" display="https://www.boxofficemojo.com/studio/chart/?studio=warnerbros.htm"/>
    <hyperlink ref="F74" r:id="rId219" display="https://www.boxofficemojo.com/schedule/?view=bydate&amp;release=theatrical&amp;date=2018-01-12&amp;p=.htm"/>
    <hyperlink ref="B75" r:id="rId220" display="https://www.boxofficemojo.com/movies/?id=untitledgregberlantifilm.htm"/>
    <hyperlink ref="C75" r:id="rId221" display="https://www.boxofficemojo.com/studio/chart/?studio=fox.htm"/>
    <hyperlink ref="F75" r:id="rId222" display="https://www.boxofficemojo.com/schedule/?view=bydate&amp;release=theatrical&amp;date=2018-03-16&amp;p=.htm"/>
    <hyperlink ref="B76" r:id="rId223" display="https://www.boxofficemojo.com/movies/?id=secondact.htm"/>
    <hyperlink ref="C76" r:id="rId224" display="https://www.boxofficemojo.com/studio/chart/?studio=stx.htm"/>
    <hyperlink ref="F76" r:id="rId225" display="https://www.boxofficemojo.com/schedule/?view=bydate&amp;release=theatrical&amp;date=2018-12-21&amp;p=.htm"/>
    <hyperlink ref="B77" r:id="rId226" display="https://www.boxofficemojo.com/movies/?id=thecommuter.htm"/>
    <hyperlink ref="C77" r:id="rId227" display="https://www.boxofficemojo.com/studio/chart/?studio=lionsgate.htm"/>
    <hyperlink ref="F77" r:id="rId228" display="https://www.boxofficemojo.com/schedule/?view=bydate&amp;release=theatrical&amp;date=2018-01-12&amp;p=.htm"/>
    <hyperlink ref="B78" r:id="rId229" display="https://www.boxofficemojo.com/movies/?id=1517toparis.htm"/>
    <hyperlink ref="C78" r:id="rId230" display="https://www.boxofficemojo.com/studio/chart/?studio=warnerbros.htm"/>
    <hyperlink ref="F78" r:id="rId231" display="https://www.boxofficemojo.com/schedule/?view=bydate&amp;release=theatrical&amp;date=2018-02-09&amp;p=.htm"/>
    <hyperlink ref="B79" r:id="rId232" display="https://www.boxofficemojo.com/movies/?id=mile22.htm"/>
    <hyperlink ref="C79" r:id="rId233" display="https://www.boxofficemojo.com/studio/chart/?studio=stx.htm"/>
    <hyperlink ref="F79" r:id="rId234" display="https://www.boxofficemojo.com/schedule/?view=bydate&amp;release=theatrical&amp;date=2018-08-17&amp;p=.htm"/>
    <hyperlink ref="B80" r:id="rId235" display="https://www.boxofficemojo.com/movies/?id=sonyeventfilm2017.htm"/>
    <hyperlink ref="C80" r:id="rId236" display="https://www.boxofficemojo.com/studio/chart/?studio=studio8.htm"/>
    <hyperlink ref="F80" r:id="rId237" display="https://www.boxofficemojo.com/schedule/?view=bydate&amp;release=theatrical&amp;date=2018-08-17&amp;p=.htm"/>
    <hyperlink ref="B81" r:id="rId238" display="https://www.boxofficemojo.com/movies/?id=peppermint.htm"/>
    <hyperlink ref="C81" r:id="rId239" display="https://www.boxofficemojo.com/studio/chart/?studio=stx.htm"/>
    <hyperlink ref="F81" r:id="rId240" display="https://www.boxofficemojo.com/schedule/?view=bydate&amp;release=theatrical&amp;date=2018-09-07&amp;p=.htm"/>
    <hyperlink ref="B82" r:id="rId241" display="https://www.boxofficemojo.com/movies/?id=deathwish2017.htm"/>
    <hyperlink ref="C82" r:id="rId242" display="https://www.boxofficemojo.com/studio/chart/?studio=mgm.htm"/>
    <hyperlink ref="F82" r:id="rId243" display="https://www.boxofficemojo.com/schedule/?view=bydate&amp;release=theatrical&amp;date=2018-03-02&amp;p=.htm"/>
    <hyperlink ref="B83" r:id="rId244" display="https://www.boxofficemojo.com/movies/?id=thespywhodumpedme.htm"/>
    <hyperlink ref="C83" r:id="rId245" display="https://www.boxofficemojo.com/studio/chart/?studio=lionsgate.htm"/>
    <hyperlink ref="F83" r:id="rId246" display="https://www.boxofficemojo.com/schedule/?view=bydate&amp;release=theatrical&amp;date=2018-08-03&amp;p=.htm"/>
    <hyperlink ref="B84" r:id="rId247" display="https://www.boxofficemojo.com/movies/?id=annihilation.htm"/>
    <hyperlink ref="C84" r:id="rId248" display="https://www.boxofficemojo.com/studio/chart/?studio=paramount.htm"/>
    <hyperlink ref="F84" r:id="rId249" display="https://www.boxofficemojo.com/schedule/?view=bydate&amp;release=theatrical&amp;date=2018-02-23&amp;p=.htm"/>
    <hyperlink ref="B85" r:id="rId250" display="https://www.boxofficemojo.com/movies/?id=isleofdogs.htm"/>
    <hyperlink ref="C85" r:id="rId251" display="https://www.boxofficemojo.com/studio/chart/?studio=foxsearchlight.htm"/>
    <hyperlink ref="F85" r:id="rId252" display="https://www.boxofficemojo.com/schedule/?view=bydate&amp;release=theatrical&amp;date=2018-03-23&amp;p=.htm"/>
    <hyperlink ref="B86" r:id="rId253" display="https://www.boxofficemojo.com/movies/?id=untitledtylerperrymovie.htm"/>
    <hyperlink ref="C86" r:id="rId254" display="https://www.boxofficemojo.com/studio/chart/?studio=paramount.htm"/>
    <hyperlink ref="F86" r:id="rId255" display="https://www.boxofficemojo.com/schedule/?view=bydate&amp;release=theatrical&amp;date=2018-11-02&amp;p=.htm"/>
    <hyperlink ref="B87" r:id="rId256" display="https://www.boxofficemojo.com/movies/?id=thefavourite.htm"/>
    <hyperlink ref="C87" r:id="rId257" display="https://www.boxofficemojo.com/studio/chart/?studio=foxsearchlight.htm"/>
    <hyperlink ref="F87" r:id="rId258" display="https://www.boxofficemojo.com/schedule/?view=bydate&amp;release=theatrical&amp;date=2018-11-23&amp;p=.htm"/>
    <hyperlink ref="B88" r:id="rId259" display="https://www.boxofficemojo.com/movies/?id=adrift.htm"/>
    <hyperlink ref="C88" r:id="rId260" display="https://www.boxofficemojo.com/studio/chart/?studio=stx.htm"/>
    <hyperlink ref="F88" r:id="rId261" display="https://www.boxofficemojo.com/schedule/?view=bydate&amp;release=theatrical&amp;date=2018-06-01&amp;p=.htm"/>
    <hyperlink ref="B89" r:id="rId262" display="https://www.boxofficemojo.com/movies/?id=robinhood2018.htm"/>
    <hyperlink ref="C89" r:id="rId263" display="https://www.boxofficemojo.com/studio/chart/?studio=lionsgatesummit.htm"/>
    <hyperlink ref="F89" r:id="rId264" display="https://www.boxofficemojo.com/schedule/?view=bydate&amp;release=theatrical&amp;date=2018-11-21&amp;p=.htm"/>
    <hyperlink ref="B90" r:id="rId265" display="https://www.boxofficemojo.com/movies/?id=supertroopers2.htm"/>
    <hyperlink ref="C90" r:id="rId266" display="https://www.boxofficemojo.com/studio/chart/?studio=fox.htm"/>
    <hyperlink ref="F90" r:id="rId267" display="https://www.boxofficemojo.com/schedule/?view=bydate&amp;release=theatrical&amp;date=2018-04-20&amp;p=.htm"/>
    <hyperlink ref="B91" r:id="rId268" display="https://www.boxofficemojo.com/movies/?id=slenderman.htm"/>
    <hyperlink ref="C91" r:id="rId269" display="https://www.boxofficemojo.com/studio/chart/?studio=screengems.htm"/>
    <hyperlink ref="F91" r:id="rId270" display="https://www.boxofficemojo.com/schedule/?view=bydate&amp;release=theatrical&amp;date=2018-08-10&amp;p=.htm"/>
    <hyperlink ref="B92" r:id="rId271" display="https://www.boxofficemojo.com/movies/?id=holmeswatson.htm"/>
    <hyperlink ref="C92" r:id="rId272" display="https://www.boxofficemojo.com/studio/chart/?studio=sony.htm"/>
    <hyperlink ref="F92" r:id="rId273" display="https://www.boxofficemojo.com/schedule/?view=bydate&amp;release=theatrical&amp;date=2018-12-25&amp;p=.htm"/>
    <hyperlink ref="B93" r:id="rId274" display="https://www.boxofficemojo.com/movies/?id=wbanimation62018.htm"/>
    <hyperlink ref="C93" r:id="rId275" display="https://www.boxofficemojo.com/studio/chart/?studio=warnerbros.htm"/>
    <hyperlink ref="F93" r:id="rId276" display="https://www.boxofficemojo.com/schedule/?view=bydate&amp;release=theatrical&amp;date=2018-07-27&amp;p=.htm"/>
    <hyperlink ref="B94" r:id="rId277" display="https://www.boxofficemojo.com/movies/?id=thehateugive.htm"/>
    <hyperlink ref="C94" r:id="rId278" display="https://www.boxofficemojo.com/studio/chart/?studio=fox.htm"/>
    <hyperlink ref="F94" r:id="rId279" display="https://www.boxofficemojo.com/schedule/?view=bydate&amp;release=theatrical&amp;date=2018-10-05&amp;p=.htm"/>
    <hyperlink ref="B95" r:id="rId280" display="https://www.boxofficemojo.com/movies/?id=searching.htm"/>
    <hyperlink ref="C95" r:id="rId281" display="https://www.boxofficemojo.com/studio/chart/?studio=screengems.htm"/>
    <hyperlink ref="F95" r:id="rId282" display="https://www.boxofficemojo.com/schedule/?view=bydate&amp;release=theatrical&amp;date=2018-08-24&amp;p=.htm"/>
    <hyperlink ref="B96" r:id="rId283" display="https://www.boxofficemojo.com/movies/?id=winchester.htm"/>
    <hyperlink ref="C96" r:id="rId284" display="https://www.boxofficemojo.com/studio/chart/?studio=lionsgate.htm"/>
    <hyperlink ref="F96" r:id="rId285" display="https://www.boxofficemojo.com/schedule/?view=bydate&amp;release=theatrical&amp;date=2018-02-02&amp;p=.htm"/>
    <hyperlink ref="B97" r:id="rId286" display="https://www.boxofficemojo.com/movies/?id=strangers2.htm"/>
    <hyperlink ref="C97" r:id="rId287" display="https://www.boxofficemojo.com/studio/chart/?studio=aviron.htm"/>
    <hyperlink ref="F97" r:id="rId288" display="https://www.boxofficemojo.com/schedule/?view=bydate&amp;release=theatrical&amp;date=2018-03-09&amp;p=.htm"/>
    <hyperlink ref="B98" r:id="rId289" display="https://www.boxofficemojo.com/movies/?id=onthebasisofsex.htm"/>
    <hyperlink ref="C98" r:id="rId290" display="https://www.boxofficemojo.com/studio/chart/?studio=focus.htm"/>
    <hyperlink ref="F98" r:id="rId291" display="https://www.boxofficemojo.com/schedule/?view=bydate&amp;release=theatrical&amp;date=2018-12-25&amp;p=.htm"/>
    <hyperlink ref="B99" r:id="rId292" display="https://www.boxofficemojo.com/movies/?id=whiteboyrick.htm"/>
    <hyperlink ref="C99" r:id="rId293" display="https://www.boxofficemojo.com/studio/chart/?studio=studio8.htm"/>
    <hyperlink ref="F99" r:id="rId294" display="https://www.boxofficemojo.com/schedule/?view=bydate&amp;release=theatrical&amp;date=2018-09-14&amp;p=.htm"/>
    <hyperlink ref="B100" r:id="rId295" display="https://www.boxofficemojo.com/movies/?id=bemyneighbor.htm"/>
    <hyperlink ref="C100" r:id="rId296" display="https://www.boxofficemojo.com/studio/chart/?studio=focus.htm"/>
    <hyperlink ref="F100" r:id="rId297" display="https://www.boxofficemojo.com/schedule/?view=bydate&amp;release=theatrical&amp;date=2018-06-08&amp;p=.htm"/>
    <hyperlink ref="B101" r:id="rId298" display="https://www.boxofficemojo.com/movies/?id=overlord.htm"/>
    <hyperlink ref="C101" r:id="rId299" display="https://www.boxofficemojo.com/studio/chart/?studio=paramount.htm"/>
    <hyperlink ref="F101" r:id="rId300" display="https://www.boxofficemojo.com/schedule/?view=bydate&amp;release=theatrical&amp;date=2018-11-09&amp;p=.htm"/>
    <hyperlink ref="B102" r:id="rId301" display="https://www.boxofficemojo.com/movies/?id=proudmary.htm"/>
    <hyperlink ref="C102" r:id="rId302" display="https://www.boxofficemojo.com/studio/chart/?studio=screengems.htm"/>
    <hyperlink ref="F102" r:id="rId303" display="https://www.boxofficemojo.com/schedule/?view=bydate&amp;release=theatrical&amp;date=2018-01-12&amp;p=.htm"/>
    <hyperlink ref="B103" r:id="rId304" display="https://www.boxofficemojo.com/movies/?id=thehappytimemurders.htm"/>
    <hyperlink ref="C103" r:id="rId305" display="https://www.boxofficemojo.com/studio/chart/?studio=stx.htm"/>
    <hyperlink ref="F103" r:id="rId306" display="https://www.boxofficemojo.com/schedule/?view=bydate&amp;release=theatrical&amp;date=2018-08-24&amp;p=.htm"/>
    <hyperlink ref="B104" r:id="rId307" display="https://www.boxofficemojo.com/movies/?id=superfly.htm"/>
    <hyperlink ref="C104" r:id="rId308" display="https://www.boxofficemojo.com/studio/chart/?studio=sony.htm"/>
    <hyperlink ref="F104" r:id="rId309" display="https://www.boxofficemojo.com/schedule/?view=bydate&amp;release=theatrical&amp;date=2018-06-13&amp;p=.htm"/>
    <hyperlink ref="B105" r:id="rId310" display="https://www.boxofficemojo.com/movies/?id=showdogs.htm"/>
    <hyperlink ref="C105" r:id="rId311" display="https://www.boxofficemojo.com/studio/chart/?studio=globalroad.htm"/>
    <hyperlink ref="F105" r:id="rId312" display="https://www.boxofficemojo.com/schedule/?view=bydate&amp;release=theatrical&amp;date=2018-05-18&amp;p=.htm"/>
    <hyperlink ref="B106" r:id="rId313" display="https://www.boxofficemojo.com/movies/?id=badtimesattheelroyale.htm"/>
    <hyperlink ref="C106" r:id="rId314" display="https://www.boxofficemojo.com/studio/chart/?studio=fox.htm"/>
    <hyperlink ref="F106" r:id="rId315" display="https://www.boxofficemojo.com/schedule/?view=bydate&amp;release=theatrical&amp;date=2018-10-12&amp;p=.htm"/>
    <hyperlink ref="B107" r:id="rId316" display="https://www.boxofficemojo.com/movies/?id=operationfinale.htm"/>
    <hyperlink ref="C107" r:id="rId317" display="https://www.boxofficemojo.com/studio/chart/?studio=mgm.htm"/>
    <hyperlink ref="F107" r:id="rId318" display="https://www.boxofficemojo.com/schedule/?view=bydate&amp;release=theatrical&amp;date=2018-08-29&amp;p=.htm"/>
    <hyperlink ref="B108" r:id="rId319" display="https://www.boxofficemojo.com/movies/?id=paulapostleofchrist.htm"/>
    <hyperlink ref="C108" r:id="rId320" display="https://www.boxofficemojo.com/studio/chart/?studio=affirm.htm"/>
    <hyperlink ref="F108" r:id="rId321" display="https://www.boxofficemojo.com/schedule/?view=bydate&amp;release=theatrical&amp;date=2018-03-23&amp;p=.htm"/>
    <hyperlink ref="B109" r:id="rId322" display="https://www.boxofficemojo.com/movies/?id=sorrytobotheryou.htm"/>
    <hyperlink ref="C109" r:id="rId323" display="https://www.boxofficemojo.com/studio/chart/?studio=annapurna.htm"/>
    <hyperlink ref="F109" r:id="rId324" display="https://www.boxofficemojo.com/schedule/?view=bydate&amp;release=theatrical&amp;date=2018-07-06&amp;p=.htm"/>
    <hyperlink ref="B110" r:id="rId325" display="https://www.boxofficemojo.com/movies/?id=chappaquiddick.htm"/>
    <hyperlink ref="C110" r:id="rId326" display="https://www.boxofficemojo.com/studio/chart/?studio=entertainmentstudios.htm"/>
    <hyperlink ref="F110" r:id="rId327" display="https://www.boxofficemojo.com/schedule/?view=bydate&amp;release=theatrical&amp;date=2018-04-06&amp;p=.htm"/>
    <hyperlink ref="B111" r:id="rId328" display="https://www.boxofficemojo.com/movies/?id=maryqueenofscots.htm"/>
    <hyperlink ref="C111" r:id="rId329" display="https://www.boxofficemojo.com/studio/chart/?studio=focus.htm"/>
    <hyperlink ref="F111" r:id="rId330" display="https://www.boxofficemojo.com/schedule/?view=bydate&amp;release=theatrical&amp;date=2018-12-07&amp;p=.htm"/>
    <hyperlink ref="B112" r:id="rId331" display="https://www.boxofficemojo.com/movies/?id=forevermygirl.htm"/>
    <hyperlink ref="C112" r:id="rId332" display="https://www.boxofficemojo.com/studio/chart/?studio=roadsideattractions.htm"/>
    <hyperlink ref="F112" r:id="rId333" display="https://www.boxofficemojo.com/schedule/?view=bydate&amp;release=theatrical&amp;date=2018-01-19&amp;p=.htm"/>
    <hyperlink ref="B113" r:id="rId334" display="https://www.boxofficemojo.com/movies/?id=freesolo.htm"/>
    <hyperlink ref="C113" r:id="rId335" display="https://www.boxofficemojo.com/studio/chart/?studio=nationalgeographiccinema.htm"/>
    <hyperlink ref="F113" r:id="rId336" display="https://www.boxofficemojo.com/schedule/?view=bydate&amp;release=theatrical&amp;date=2018-09-28&amp;p=.htm"/>
    <hyperlink ref="B114" r:id="rId337" display="https://www.boxofficemojo.com/movies/?id=mortalengines.htm"/>
    <hyperlink ref="C114" r:id="rId338" display="https://www.boxofficemojo.com/studio/chart/?studio=universal.htm"/>
    <hyperlink ref="F114" r:id="rId339" display="https://www.boxofficemojo.com/schedule/?view=bydate&amp;release=theatrical&amp;date=2018-12-14&amp;p=.htm"/>
    <hyperlink ref="B115" r:id="rId340" display="https://www.boxofficemojo.com/movies/?id=hunterkiller.htm"/>
    <hyperlink ref="C115" r:id="rId341" display="https://www.boxofficemojo.com/studio/chart/?studio=lionsgatesummit.htm"/>
    <hyperlink ref="F115" r:id="rId342" display="https://www.boxofficemojo.com/schedule/?view=bydate&amp;release=theatrical&amp;date=2018-10-26&amp;p=.htm"/>
    <hyperlink ref="B116" r:id="rId343" display="https://www.boxofficemojo.com/movies/?id=theyshallnotgrowold.htm"/>
    <hyperlink ref="C116" r:id="rId344" display="https://www.boxofficemojo.com/studio/chart/?studio=warnerbros.htm"/>
    <hyperlink ref="F116" r:id="rId345" display="https://www.boxofficemojo.com/schedule/?view=bydate&amp;release=theatrical&amp;date=2018-12-17&amp;p=.htm"/>
    <hyperlink ref="B117" r:id="rId346" display="https://www.boxofficemojo.com/movies/?id=thegirlinthespidersweb.htm"/>
    <hyperlink ref="C117" r:id="rId347" display="https://www.boxofficemojo.com/studio/chart/?studio=sony.htm"/>
    <hyperlink ref="F117" r:id="rId348" display="https://www.boxofficemojo.com/schedule/?view=bydate&amp;release=theatrical&amp;date=2018-11-09&amp;p=.htm"/>
    <hyperlink ref="B118" r:id="rId349" display="https://www.boxofficemojo.com/movies/?id=cadaver.htm"/>
    <hyperlink ref="C118" r:id="rId350" display="https://www.boxofficemojo.com/studio/chart/?studio=screengems.htm"/>
    <hyperlink ref="F118" r:id="rId351" display="https://www.boxofficemojo.com/schedule/?view=bydate&amp;release=theatrical&amp;date=2018-11-30&amp;p=.htm"/>
    <hyperlink ref="B119" r:id="rId352" display="https://www.boxofficemojo.com/movies/?id=ifbealestreetcouldtalk.htm"/>
    <hyperlink ref="C119" r:id="rId353" display="https://www.boxofficemojo.com/studio/chart/?studio=annapurna.htm"/>
    <hyperlink ref="F119" r:id="rId354" display="https://www.boxofficemojo.com/schedule/?view=bydate&amp;release=theatrical&amp;date=2018-12-14&amp;p=.htm"/>
    <hyperlink ref="B120" r:id="rId355" display="https://www.boxofficemojo.com/movies/?id=rbg.htm"/>
    <hyperlink ref="C120" r:id="rId356" display="https://www.boxofficemojo.com/studio/chart/?studio=magnolia.htm"/>
    <hyperlink ref="F120" r:id="rId357" display="https://www.boxofficemojo.com/schedule/?view=bydate&amp;release=theatrical&amp;date=2018-05-04&amp;p=.htm"/>
    <hyperlink ref="B121" r:id="rId358" display="https://www.boxofficemojo.com/movies/?id=eighthgrade.htm"/>
    <hyperlink ref="C121" r:id="rId359" display="https://www.boxofficemojo.com/studio/chart/?studio=a24.htm"/>
    <hyperlink ref="F121" r:id="rId360" display="https://www.boxofficemojo.com/schedule/?view=bydate&amp;release=theatrical&amp;date=2018-07-13&amp;p=.htm"/>
    <hyperlink ref="B122" r:id="rId361" display="https://www.boxofficemojo.com/movies/?id=thedarkestminds.htm"/>
    <hyperlink ref="C122" r:id="rId362" display="https://www.boxofficemojo.com/studio/chart/?studio=fox.htm"/>
    <hyperlink ref="F122" r:id="rId363" display="https://www.boxofficemojo.com/schedule/?view=bydate&amp;release=theatrical&amp;date=2018-08-03&amp;p=.htm"/>
    <hyperlink ref="B123" r:id="rId364" display="https://www.boxofficemojo.com/movies/?id=threeidenticalstrangers.htm"/>
    <hyperlink ref="C123" r:id="rId365" display="https://www.boxofficemojo.com/studio/chart/?studio=neon.htm"/>
    <hyperlink ref="F123" r:id="rId366" display="https://www.boxofficemojo.com/schedule/?view=bydate&amp;release=theatrical&amp;date=2018-06-29&amp;p=.htm"/>
    <hyperlink ref="B124" r:id="rId367" display="https://www.boxofficemojo.com/movies/?id=upgrade.htm"/>
    <hyperlink ref="C124" r:id="rId368" display="https://www.boxofficemojo.com/studio/chart/?studio=bhtilt.htm"/>
    <hyperlink ref="F124" r:id="rId369" display="https://www.boxofficemojo.com/schedule/?view=bydate&amp;release=theatrical&amp;date=2018-06-01&amp;p=.htm"/>
    <hyperlink ref="B125" r:id="rId370" display="https://www.boxofficemojo.com/movies/?id=padmaavat.htm"/>
    <hyperlink ref="C125" r:id="rId371" display="https://www.boxofficemojo.com/studio/chart/?studio=vivapictures.htm"/>
    <hyperlink ref="F125" r:id="rId372" display="https://www.boxofficemojo.com/schedule/?view=bydate&amp;release=theatrical&amp;date=2018-01-25&amp;p=.htm"/>
    <hyperlink ref="B126" r:id="rId373" display="https://www.boxofficemojo.com/movies/?id=oldmanthegun.htm"/>
    <hyperlink ref="C126" r:id="rId374" display="https://www.boxofficemojo.com/studio/chart/?studio=foxsearchlight.htm"/>
    <hyperlink ref="F126" r:id="rId375" display="https://www.boxofficemojo.com/schedule/?view=bydate&amp;release=theatrical&amp;date=2018-09-28&amp;p=.htm"/>
    <hyperlink ref="B127" r:id="rId376" display="https://www.boxofficemojo.com/movies/?id=hellfest.htm"/>
    <hyperlink ref="C127" r:id="rId377" display="https://www.boxofficemojo.com/studio/chart/?studio=lionsgate.htm"/>
    <hyperlink ref="F127" r:id="rId378" display="https://www.boxofficemojo.com/schedule/?view=bydate&amp;release=theatrical&amp;date=2018-09-28&amp;p=.htm"/>
    <hyperlink ref="B128" r:id="rId379" display="https://www.boxofficemojo.com/movies/?id=untitledrobertzemeckisproject.htm"/>
    <hyperlink ref="C128" r:id="rId380" display="https://www.boxofficemojo.com/studio/chart/?studio=universal.htm"/>
    <hyperlink ref="F128" r:id="rId381" display="https://www.boxofficemojo.com/schedule/?view=bydate&amp;release=theatrical&amp;date=2018-12-21&amp;p=.htm"/>
    <hyperlink ref="B129" r:id="rId382" display="https://www.boxofficemojo.com/movies/?id=themiracleseason.htm"/>
    <hyperlink ref="C129" r:id="rId383" display="https://www.boxofficemojo.com/studio/chart/?studio=mirrld.htm"/>
    <hyperlink ref="F129" r:id="rId384" display="https://www.boxofficemojo.com/schedule/?view=bydate&amp;release=theatrical&amp;date=2018-04-06&amp;p=.htm"/>
    <hyperlink ref="B130" r:id="rId385" display="https://www.boxofficemojo.com/movies/?id=midnightsun.htm"/>
    <hyperlink ref="C130" r:id="rId386" display="https://www.boxofficemojo.com/studio/chart/?studio=globalroad.htm"/>
    <hyperlink ref="F130" r:id="rId387" display="https://www.boxofficemojo.com/schedule/?view=bydate&amp;release=theatrical&amp;date=2018-03-23&amp;p=.htm"/>
    <hyperlink ref="B131" r:id="rId388" display="https://www.boxofficemojo.com/movies/?id=tully2018.htm"/>
    <hyperlink ref="C131" r:id="rId389" display="https://www.boxofficemojo.com/studio/chart/?studio=focus.htm"/>
    <hyperlink ref="F131" r:id="rId390" display="https://www.boxofficemojo.com/schedule/?view=bydate&amp;release=theatrical&amp;date=2018-05-04&amp;p=.htm"/>
    <hyperlink ref="B132" r:id="rId391" display="https://www.boxofficemojo.com/movies/?id=thewife.htm"/>
    <hyperlink ref="C132" r:id="rId392" display="https://www.boxofficemojo.com/studio/chart/?studio=sonyclassics.htm"/>
    <hyperlink ref="F132" r:id="rId393" display="https://www.boxofficemojo.com/schedule/?view=bydate&amp;release=theatrical&amp;date=2018-08-17&amp;p=.htm"/>
    <hyperlink ref="B133" r:id="rId394" display="https://www.boxofficemojo.com/movies/?id=traffik.htm"/>
    <hyperlink ref="C133" r:id="rId395" display="https://www.boxofficemojo.com/studio/chart/?studio=lionsgate.htm"/>
    <hyperlink ref="F133" r:id="rId396" display="https://www.boxofficemojo.com/schedule/?view=bydate&amp;release=theatrical&amp;date=2018-04-20&amp;p=.htm"/>
    <hyperlink ref="B134" r:id="rId397" display="https://www.boxofficemojo.com/movies/?id=unfriended2.htm"/>
    <hyperlink ref="C134" r:id="rId398" display="https://www.boxofficemojo.com/studio/chart/?studio=bhtilt.htm"/>
    <hyperlink ref="F134" r:id="rId399" display="https://www.boxofficemojo.com/schedule/?view=bydate&amp;release=theatrical&amp;date=2018-07-20&amp;p=.htm"/>
    <hyperlink ref="B135" r:id="rId400" display="https://www.boxofficemojo.com/movies/?id=canyoueverforgiveme.htm"/>
    <hyperlink ref="C135" r:id="rId401" display="https://www.boxofficemojo.com/studio/chart/?studio=foxsearchlight.htm"/>
    <hyperlink ref="F135" r:id="rId402" display="https://www.boxofficemojo.com/schedule/?view=bydate&amp;release=theatrical&amp;date=2018-10-19&amp;p=.htm"/>
    <hyperlink ref="B136" r:id="rId403" display="https://www.boxofficemojo.com/movies/?id=earlyman.htm"/>
    <hyperlink ref="C136" r:id="rId404" display="https://www.boxofficemojo.com/studio/chart/?studio=lionsgate.htm"/>
    <hyperlink ref="F136" r:id="rId405" display="https://www.boxofficemojo.com/schedule/?view=bydate&amp;release=theatrical&amp;date=2018-02-16&amp;p=.htm"/>
    <hyperlink ref="B137" r:id="rId406" display="https://www.boxofficemojo.com/movies/?id=thedeathofstalin.htm"/>
    <hyperlink ref="C137" r:id="rId407" display="https://www.boxofficemojo.com/studio/chart/?studio=ifc.htm"/>
    <hyperlink ref="F137" r:id="rId408" display="https://www.boxofficemojo.com/schedule/?view=bydate&amp;release=theatrical&amp;date=2018-03-09&amp;p=.htm"/>
    <hyperlink ref="B138" r:id="rId409" display="https://www.boxofficemojo.com/movies/?id=sanju.htm"/>
    <hyperlink ref="C138" r:id="rId410" display="https://www.boxofficemojo.com/studio/chart/?studio=fip.htm"/>
    <hyperlink ref="F138" r:id="rId411" display="https://www.boxofficemojo.com/schedule/?view=bydate&amp;release=theatrical&amp;date=2018-06-29&amp;p=.htm"/>
    <hyperlink ref="B139" r:id="rId412" display="https://www.boxofficemojo.com/movies/?id=unsane.htm"/>
    <hyperlink ref="C139" r:id="rId413" display="https://www.boxofficemojo.com/studio/chart/?studio=bleeckerstreet.htm"/>
    <hyperlink ref="F139" r:id="rId414" display="https://www.boxofficemojo.com/schedule/?view=bydate&amp;release=theatrical&amp;date=2018-03-23&amp;p=.htm"/>
    <hyperlink ref="B140" r:id="rId415" display="https://www.boxofficemojo.com/movies/?id=beautifulboy2018.htm"/>
    <hyperlink ref="C140" r:id="rId416" display="https://www.boxofficemojo.com/studio/chart/?studio=amazon.htm"/>
    <hyperlink ref="F140" r:id="rId417" display="https://www.boxofficemojo.com/schedule/?view=bydate&amp;release=theatrical&amp;date=2018-10-12&amp;p=.htm"/>
    <hyperlink ref="B141" r:id="rId418" display="https://www.boxofficemojo.com/movies/?id=mid90s.htm"/>
    <hyperlink ref="C141" r:id="rId419" display="https://www.boxofficemojo.com/studio/chart/?studio=a24.htm"/>
    <hyperlink ref="F141" r:id="rId420" display="https://www.boxofficemojo.com/schedule/?view=bydate&amp;release=theatrical&amp;date=2018-10-19&amp;p=.htm"/>
    <hyperlink ref="B142" r:id="rId421" display="https://www.boxofficemojo.com/movies/?id=dogdays2018.htm"/>
    <hyperlink ref="C142" r:id="rId422" display="https://www.boxofficemojo.com/studio/chart/?studio=lddistribution.htm"/>
    <hyperlink ref="F142" r:id="rId423" display="https://www.boxofficemojo.com/schedule/?view=bydate&amp;release=theatrical&amp;date=2018-08-08&amp;p=.htm"/>
    <hyperlink ref="B143" r:id="rId424" display="https://www.boxofficemojo.com/movies/?id=boyerased.htm"/>
    <hyperlink ref="C143" r:id="rId425" display="https://www.boxofficemojo.com/studio/chart/?studio=focus.htm"/>
    <hyperlink ref="F143" r:id="rId426" display="https://www.boxofficemojo.com/schedule/?view=bydate&amp;release=theatrical&amp;date=2018-11-02&amp;p=.htm"/>
    <hyperlink ref="B144" r:id="rId427" display="https://www.boxofficemojo.com/movies/?id=hotelartemis.htm"/>
    <hyperlink ref="C144" r:id="rId428" display="https://www.boxofficemojo.com/studio/chart/?studio=globalroad.htm"/>
    <hyperlink ref="F144" r:id="rId429" display="https://www.boxofficemojo.com/schedule/?view=bydate&amp;release=theatrical&amp;date=2018-06-08&amp;p=.htm"/>
    <hyperlink ref="B145" r:id="rId430" display="https://www.boxofficemojo.com/movies/?id=axl.htm"/>
    <hyperlink ref="C145" r:id="rId431" display="https://www.boxofficemojo.com/studio/chart/?studio=globalroad.htm"/>
    <hyperlink ref="F145" r:id="rId432" display="https://www.boxofficemojo.com/schedule/?view=bydate&amp;release=theatrical&amp;date=2018-08-24&amp;p=.htm"/>
    <hyperlink ref="B146" r:id="rId433" display="https://www.boxofficemojo.com/movies/?id=fahrenheit119.htm"/>
    <hyperlink ref="C146" r:id="rId434" display="https://www.boxofficemojo.com/studio/chart/?studio=briarcliff.htm"/>
    <hyperlink ref="F146" r:id="rId435" display="https://www.boxofficemojo.com/schedule/?view=bydate&amp;release=theatrical&amp;date=2018-09-21&amp;p=.htm"/>
    <hyperlink ref="B147" r:id="rId436" display="https://www.boxofficemojo.com/movies/?id=unbroken2018.htm"/>
    <hyperlink ref="C147" r:id="rId437" display="https://www.boxofficemojo.com/studio/chart/?studio=pureflix.htm"/>
    <hyperlink ref="F147" r:id="rId438" display="https://www.boxofficemojo.com/schedule/?view=bydate&amp;release=theatrical&amp;date=2018-09-14&amp;p=.htm"/>
    <hyperlink ref="B148" r:id="rId439" display="https://www.boxofficemojo.com/movies/?id=hurricaneheist.htm"/>
    <hyperlink ref="C148" r:id="rId440" display="https://www.boxofficemojo.com/studio/chart/?studio=entertainmentstudios.htm"/>
    <hyperlink ref="F148" r:id="rId441" display="https://www.boxofficemojo.com/schedule/?view=bydate&amp;release=theatrical&amp;date=2018-03-09&amp;p=.htm"/>
    <hyperlink ref="B149" r:id="rId442" display="https://www.boxofficemojo.com/movies/?id=everyday2018.htm"/>
    <hyperlink ref="C149" r:id="rId443" display="https://www.boxofficemojo.com/studio/chart/?studio=orion.htm"/>
    <hyperlink ref="F149" r:id="rId444" display="https://www.boxofficemojo.com/schedule/?view=bydate&amp;release=theatrical&amp;date=2018-02-23&amp;p=.htm"/>
    <hyperlink ref="B150" r:id="rId445" display="https://www.boxofficemojo.com/movies/?id=deadpool3.htm"/>
    <hyperlink ref="C150" r:id="rId446" display="https://www.boxofficemojo.com/studio/chart/?studio=fox.htm"/>
    <hyperlink ref="F150" r:id="rId447" display="https://www.boxofficemojo.com/schedule/?view=bydate&amp;release=theatrical&amp;date=2018-12-12&amp;p=.htm"/>
    <hyperlink ref="B151" r:id="rId448" display="https://www.boxofficemojo.com/movies/?id=leavenotrace.htm"/>
    <hyperlink ref="C151" r:id="rId449" display="https://www.boxofficemojo.com/studio/chart/?studio=bleeckerstreet.htm"/>
    <hyperlink ref="F151" r:id="rId450" display="https://www.boxofficemojo.com/schedule/?view=bydate&amp;release=theatrical&amp;date=2018-06-29&amp;p=.htm"/>
    <hyperlink ref="B152" r:id="rId451" display="https://www.boxofficemojo.com/movies/?id=deathofanation.htm"/>
    <hyperlink ref="C152" r:id="rId452" display="https://www.boxofficemojo.com/studio/chart/?studio=qualityflix.htm"/>
    <hyperlink ref="F152" r:id="rId453" display="https://www.boxofficemojo.com/schedule/?view=bydate&amp;release=theatrical&amp;date=2018-08-03&amp;p=.htm"/>
    <hyperlink ref="B153" r:id="rId454" display="https://www.boxofficemojo.com/movies/?id=pandas.htm"/>
    <hyperlink ref="C153" r:id="rId455" display="https://www.boxofficemojo.com/studio/chart/?studio=warnerbros.htm"/>
    <hyperlink ref="F153" r:id="rId456" display="https://www.boxofficemojo.com/schedule/?view=bydate&amp;release=theatrical&amp;date=2018-04-06&amp;p=.htm"/>
    <hyperlink ref="B154" r:id="rId457" display="https://www.boxofficemojo.com/movies/?id=myheroacademia.htm"/>
    <hyperlink ref="C154" r:id="rId458" display="https://www.boxofficemojo.com/studio/chart/?studio=funimation.htm"/>
    <hyperlink ref="F154" r:id="rId459" display="https://www.boxofficemojo.com/schedule/?view=bydate&amp;release=theatrical&amp;date=2018-09-25&amp;p=.htm"/>
    <hyperlink ref="B155" r:id="rId460" display="https://www.boxofficemojo.com/movies/?id=godsnotdead3.htm"/>
    <hyperlink ref="C155" r:id="rId461" display="https://www.boxofficemojo.com/studio/chart/?studio=pureflix.htm"/>
    <hyperlink ref="F155" r:id="rId462" display="https://www.boxofficemojo.com/schedule/?view=bydate&amp;release=theatrical&amp;date=2018-03-30&amp;p=.htm"/>
    <hyperlink ref="B156" r:id="rId463" display="https://www.boxofficemojo.com/movies/?id=kin.htm"/>
    <hyperlink ref="C156" r:id="rId464" display="https://www.boxofficemojo.com/studio/chart/?studio=lionsgate.htm"/>
    <hyperlink ref="F156" r:id="rId465" display="https://www.boxofficemojo.com/schedule/?view=bydate&amp;release=theatrical&amp;date=2018-08-31&amp;p=.htm"/>
    <hyperlink ref="B157" r:id="rId466" display="https://www.boxofficemojo.com/movies/?id=colette.htm"/>
    <hyperlink ref="C157" r:id="rId467" display="https://www.boxofficemojo.com/studio/chart/?studio=bleeckerstreet.htm"/>
    <hyperlink ref="F157" r:id="rId468" display="https://www.boxofficemojo.com/schedule/?view=bydate&amp;release=theatrical&amp;date=2018-09-21&amp;p=.htm"/>
    <hyperlink ref="B158" r:id="rId469" display="https://www.boxofficemojo.com/movies/?id=simmba.htm"/>
    <hyperlink ref="C158" r:id="rId470" display="https://www.boxofficemojo.com/studio/chart/?studio=reliancebigpictures.htm"/>
    <hyperlink ref="F158" r:id="rId471" display="https://www.boxofficemojo.com/schedule/?view=bydate&amp;release=theatrical&amp;date=2018-12-28&amp;p=.htm"/>
    <hyperlink ref="B159" r:id="rId472" display="https://www.boxofficemojo.com/movies/?id=actionpoint.htm"/>
    <hyperlink ref="C159" r:id="rId473" display="https://www.boxofficemojo.com/studio/chart/?studio=paramount.htm"/>
    <hyperlink ref="F159" r:id="rId474" display="https://www.boxofficemojo.com/schedule/?view=bydate&amp;release=theatrical&amp;date=2018-06-01&amp;p=.htm"/>
    <hyperlink ref="B160" r:id="rId475" display="https://www.boxofficemojo.com/movies/?id=beirut.htm"/>
    <hyperlink ref="C160" r:id="rId476" display="https://www.boxofficemojo.com/studio/chart/?studio=bleeckerstreet.htm"/>
    <hyperlink ref="F160" r:id="rId477" display="https://www.boxofficemojo.com/schedule/?view=bydate&amp;release=theatrical&amp;date=2018-04-11&amp;p=.htm"/>
    <hyperlink ref="B161" r:id="rId478" display="https://www.boxofficemojo.com/movies/?id=gringo18.htm"/>
    <hyperlink ref="C161" r:id="rId479" display="https://www.boxofficemojo.com/studio/chart/?studio=stx.htm"/>
    <hyperlink ref="F161" r:id="rId480" display="https://www.boxofficemojo.com/schedule/?view=bydate&amp;release=theatrical&amp;date=2018-03-09&amp;p=.htm"/>
    <hyperlink ref="B162" r:id="rId481" display="https://www.boxofficemojo.com/movies/?id=stanollie.htm"/>
    <hyperlink ref="C162" r:id="rId482" display="https://www.boxofficemojo.com/studio/chart/?studio=sonyclassics.htm"/>
    <hyperlink ref="F162" r:id="rId483" display="https://www.boxofficemojo.com/schedule/?view=bydate&amp;release=theatrical&amp;date=2018-12-28&amp;p=.htm"/>
    <hyperlink ref="B163" r:id="rId484" display="https://www.boxofficemojo.com/movies/?id=samson.htm"/>
    <hyperlink ref="C163" r:id="rId485" display="https://www.boxofficemojo.com/studio/chart/?studio=pureflix.htm"/>
    <hyperlink ref="F163" r:id="rId486" display="https://www.boxofficemojo.com/schedule/?view=bydate&amp;release=theatrical&amp;date=2018-02-16&amp;p=.htm"/>
    <hyperlink ref="B164" r:id="rId487" display="https://www.boxofficemojo.com/movies/?id=johnnyenglish3.htm"/>
    <hyperlink ref="C164" r:id="rId488" display="https://www.boxofficemojo.com/studio/chart/?studio=universal.htm"/>
    <hyperlink ref="F164" r:id="rId489" display="https://www.boxofficemojo.com/schedule/?view=bydate&amp;release=theatrical&amp;date=2018-10-26&amp;p=.htm"/>
    <hyperlink ref="B165" r:id="rId490" display="https://www.boxofficemojo.com/movies/?id=gotti.htm"/>
    <hyperlink ref="C165" r:id="rId491" display="https://www.boxofficemojo.com/studio/chart/?studio=vertical.htm"/>
    <hyperlink ref="F165" r:id="rId492" display="https://www.boxofficemojo.com/schedule/?view=bydate&amp;release=theatrical&amp;date=2018-06-15&amp;p=.htm"/>
    <hyperlink ref="B166" r:id="rId493" display="https://www.boxofficemojo.com/movies/?id=blindspotting.htm"/>
    <hyperlink ref="C166" r:id="rId494" display="https://www.boxofficemojo.com/studio/chart/?studio=lionsgatesummit.htm"/>
    <hyperlink ref="F166" r:id="rId495" display="https://www.boxofficemojo.com/schedule/?view=bydate&amp;release=theatrical&amp;date=2018-07-20&amp;p=.htm"/>
    <hyperlink ref="B167" r:id="rId496" display="https://www.boxofficemojo.com/movies/?id=burnthestagethemovie.htm"/>
    <hyperlink ref="C167" r:id="rId497" display="https://www.boxofficemojo.com/studio/chart/?studio=trafalgar.htm"/>
    <hyperlink ref="F167" r:id="rId498" display="https://www.boxofficemojo.com/schedule/?view=bydate&amp;release=theatrical&amp;date=2018-11-15&amp;p=.htm"/>
    <hyperlink ref="B168" r:id="rId499" display="https://www.boxofficemojo.com/movies/?id=yaveremos.htm"/>
    <hyperlink ref="C168" r:id="rId500" display="https://www.boxofficemojo.com/studio/chart/?studio=pantelion.htm"/>
    <hyperlink ref="F168" r:id="rId501" display="https://www.boxofficemojo.com/schedule/?view=bydate&amp;release=theatrical&amp;date=2018-08-31&amp;p=.htm"/>
    <hyperlink ref="B169" r:id="rId502" display="https://www.boxofficemojo.com/movies/?id=2point0.htm"/>
    <hyperlink ref="C169" r:id="rId503" display="https://www.boxofficemojo.com/studio/chart/?studio=unknown.htm"/>
    <hyperlink ref="F169" r:id="rId504" display="https://www.boxofficemojo.com/schedule/?view=bydate&amp;release=theatrical&amp;date=2018-11-30&amp;p=.htm"/>
    <hyperlink ref="B170" r:id="rId505" display="https://www.boxofficemojo.com/movies/?id=lifeitself2018.htm"/>
    <hyperlink ref="C170" r:id="rId506" display="https://www.boxofficemojo.com/studio/chart/?studio=amazon.htm"/>
    <hyperlink ref="F170" r:id="rId507" display="https://www.boxofficemojo.com/schedule/?view=bydate&amp;release=theatrical&amp;date=2018-09-21&amp;p=.htm"/>
    <hyperlink ref="B171" r:id="rId508" display="https://www.boxofficemojo.com/movies/?id=sgstubby.htm"/>
    <hyperlink ref="C171" r:id="rId509" display="https://www.boxofficemojo.com/studio/chart/?studio=funacademy.htm"/>
    <hyperlink ref="F171" r:id="rId510" display="https://www.boxofficemojo.com/schedule/?view=bydate&amp;release=theatrical&amp;date=2018-04-13&amp;p=.htm"/>
    <hyperlink ref="B172" r:id="rId511" display="https://www.boxofficemojo.com/movies/?id=benisback.htm"/>
    <hyperlink ref="C172" r:id="rId512" display="https://www.boxofficemojo.com/studio/chart/?studio=roadsideattractions.htm"/>
    <hyperlink ref="F172" r:id="rId513" display="https://www.boxofficemojo.com/schedule/?view=bydate&amp;release=theatrical&amp;date=2018-12-07&amp;p=.htm"/>
    <hyperlink ref="B173" r:id="rId514" display="https://www.boxofficemojo.com/movies/?id=gosnell.htm"/>
    <hyperlink ref="C173" r:id="rId515" display="https://www.boxofficemojo.com/studio/chart/?studio=gvn.htm"/>
    <hyperlink ref="F173" r:id="rId516" display="https://www.boxofficemojo.com/schedule/?view=bydate&amp;release=theatrical&amp;date=2018-10-12&amp;p=.htm"/>
    <hyperlink ref="B174" r:id="rId517" display="https://www.boxofficemojo.com/movies/?id=coldwar2018.htm"/>
    <hyperlink ref="C174" r:id="rId518" display="https://www.boxofficemojo.com/studio/chart/?studio=amazon.htm"/>
    <hyperlink ref="F174" r:id="rId519" display="https://www.boxofficemojo.com/schedule/?view=bydate&amp;release=theatrical&amp;date=2018-12-21&amp;p=.htm"/>
    <hyperlink ref="B175" r:id="rId520" display="https://www.boxofficemojo.com/movies/?id=indivisible.htm"/>
    <hyperlink ref="C175" r:id="rId521" display="https://www.boxofficemojo.com/studio/chart/?studio=pureflix.htm"/>
    <hyperlink ref="F175" r:id="rId522" display="https://www.boxofficemojo.com/schedule/?view=bydate&amp;release=theatrical&amp;date=2018-10-26&amp;p=.htm"/>
    <hyperlink ref="B176" r:id="rId523" display="https://www.boxofficemojo.com/movies/?id=oscarshorts2018.htm"/>
    <hyperlink ref="C176" r:id="rId524" display="https://www.boxofficemojo.com/studio/chart/?studio=shortsinternational.htm"/>
    <hyperlink ref="F176" r:id="rId525" display="https://www.boxofficemojo.com/schedule/?view=bydate&amp;release=theatrical&amp;date=2018-02-09&amp;p=.htm"/>
    <hyperlink ref="B177" r:id="rId526" display="https://www.boxofficemojo.com/movies/?id=disobedience.htm"/>
    <hyperlink ref="C177" r:id="rId527" display="https://www.boxofficemojo.com/studio/chart/?studio=bleeckerstreet.htm"/>
    <hyperlink ref="F177" r:id="rId528" display="https://www.boxofficemojo.com/schedule/?view=bydate&amp;release=theatrical&amp;date=2018-04-27&amp;p=.htm"/>
    <hyperlink ref="B178" r:id="rId529" display="https://www.boxofficemojo.com/movies/?id=firstreformed.htm"/>
    <hyperlink ref="C178" r:id="rId530" display="https://www.boxofficemojo.com/studio/chart/?studio=a24.htm"/>
    <hyperlink ref="F178" r:id="rId531" display="https://www.boxofficemojo.com/schedule/?view=bydate&amp;release=theatrical&amp;date=2018-05-18&amp;p=.htm"/>
    <hyperlink ref="B179" r:id="rId532" display="https://www.boxofficemojo.com/movies/?id=julietnaked.htm"/>
    <hyperlink ref="C179" r:id="rId533" display="https://www.boxofficemojo.com/studio/chart/?studio=roadsideattractions.htm"/>
    <hyperlink ref="F179" r:id="rId534" display="https://www.boxofficemojo.com/schedule/?view=bydate&amp;release=theatrical&amp;date=2018-08-17&amp;p=.htm"/>
    <hyperlink ref="B180" r:id="rId535" display="https://www.boxofficemojo.com/movies/?id=badsamaritan.htm"/>
    <hyperlink ref="C180" r:id="rId536" display="https://www.boxofficemojo.com/studio/chart/?studio=electric.htm"/>
    <hyperlink ref="F180" r:id="rId537" display="https://www.boxofficemojo.com/schedule/?view=bydate&amp;release=theatrical&amp;date=2018-05-04&amp;p=.htm"/>
    <hyperlink ref="B181" r:id="rId538" display="https://www.boxofficemojo.com/movies/?id=untitledentebbeproject.htm"/>
    <hyperlink ref="C181" r:id="rId539" display="https://www.boxofficemojo.com/studio/chart/?studio=focus.htm"/>
    <hyperlink ref="F181" r:id="rId540" display="https://www.boxofficemojo.com/schedule/?view=bydate&amp;release=theatrical&amp;date=2018-03-16&amp;p=.htm"/>
    <hyperlink ref="B182" r:id="rId541" display="https://www.boxofficemojo.com/movies/?id=20012018.htm"/>
    <hyperlink ref="C182" r:id="rId542" display="https://www.boxofficemojo.com/studio/chart/?studio=warnerbros.htm"/>
    <hyperlink ref="F182" r:id="rId543" display="https://www.boxofficemojo.com/schedule/?view=bydate&amp;release=theatrical&amp;date=2018-05-18&amp;p=.htm"/>
    <hyperlink ref="B183" r:id="rId544" display="https://www.boxofficemojo.com/movies/?id=thesistersbrothers.htm"/>
    <hyperlink ref="C183" r:id="rId545" display="https://www.boxofficemojo.com/studio/chart/?studio=annapurna.htm"/>
    <hyperlink ref="F183" r:id="rId546" display="https://www.boxofficemojo.com/schedule/?view=bydate&amp;release=theatrical&amp;date=2018-09-21&amp;p=.htm"/>
    <hyperlink ref="B184" r:id="rId547" display="https://www.boxofficemojo.com/movies/?id=shoplifters.htm"/>
    <hyperlink ref="C184" r:id="rId548" display="https://www.boxofficemojo.com/studio/chart/?studio=magnolia.htm"/>
    <hyperlink ref="F184" r:id="rId549" display="https://www.boxofficemojo.com/schedule/?view=bydate&amp;release=theatrical&amp;date=2018-11-23&amp;p=.htm"/>
    <hyperlink ref="B185" r:id="rId550" display="https://www.boxofficemojo.com/movies/?id=thoroughbreds.htm"/>
    <hyperlink ref="C185" r:id="rId551" display="https://www.boxofficemojo.com/studio/chart/?studio=focus.htm"/>
    <hyperlink ref="F185" r:id="rId552" display="https://www.boxofficemojo.com/schedule/?view=bydate&amp;release=theatrical&amp;date=2018-03-09&amp;p=.htm"/>
    <hyperlink ref="B186" r:id="rId553" display="https://www.boxofficemojo.com/movies/?id=whitney.htm"/>
    <hyperlink ref="C186" r:id="rId554" display="https://www.boxofficemojo.com/studio/chart/?studio=roadsideattractions.htm"/>
    <hyperlink ref="F186" r:id="rId555" display="https://www.boxofficemojo.com/schedule/?view=bydate&amp;release=theatrical&amp;date=2018-07-06&amp;p=.htm"/>
    <hyperlink ref="B187" r:id="rId556" display="https://www.boxofficemojo.com/movies/?id=rachelhollismadeformore.htm"/>
    <hyperlink ref="C187" r:id="rId557" display="https://www.boxofficemojo.com/studio/chart/?studio=fathom.htm"/>
    <hyperlink ref="F187" r:id="rId558" display="https://www.boxofficemojo.com/schedule/?view=bydate&amp;release=theatrical&amp;date=2018-08-02&amp;p=.htm"/>
    <hyperlink ref="B188" r:id="rId559" display="https://www.boxofficemojo.com/movies/?id=americananimals.htm"/>
    <hyperlink ref="C188" r:id="rId560" display="https://www.boxofficemojo.com/studio/chart/?studio=orchard.htm"/>
    <hyperlink ref="F188" r:id="rId561" display="https://www.boxofficemojo.com/schedule/?view=bydate&amp;release=theatrical&amp;date=2018-06-01&amp;p=.htm"/>
    <hyperlink ref="B189" r:id="rId562" display="https://www.boxofficemojo.com/movies/?id=godblessthebrokenroad.htm"/>
    <hyperlink ref="C189" r:id="rId563" display="https://www.boxofficemojo.com/studio/chart/?studio=fs.htm"/>
    <hyperlink ref="F189" r:id="rId564" display="https://www.boxofficemojo.com/schedule/?view=bydate&amp;release=theatrical&amp;date=2018-09-07&amp;p=.htm"/>
    <hyperlink ref="B190" r:id="rId565" display="https://www.boxofficemojo.com/movies/?id=labodadevalentina.htm"/>
    <hyperlink ref="C190" r:id="rId566" display="https://www.boxofficemojo.com/studio/chart/?studio=pantelion.htm"/>
    <hyperlink ref="F190" r:id="rId567" display="https://www.boxofficemojo.com/schedule/?view=bydate&amp;release=theatrical&amp;date=2018-02-09&amp;p=.htm"/>
    <hyperlink ref="B191" r:id="rId568" display="https://www.boxofficemojo.com/movies/?id=bharatanenenu.htm"/>
    <hyperlink ref="C191" r:id="rId569" display="https://www.boxofficemojo.com/studio/chart/?studio=greatindiafilms.htm"/>
    <hyperlink ref="F191" r:id="rId570" display="https://www.boxofficemojo.com/schedule/?view=bydate&amp;release=theatrical&amp;date=2018-04-20&amp;p=.htm"/>
    <hyperlink ref="B192" r:id="rId571" display="https://www.boxofficemojo.com/movies/?id=youwereneverreallyhere.htm"/>
    <hyperlink ref="C192" r:id="rId572" display="https://www.boxofficemojo.com/studio/chart/?studio=amazon.htm"/>
    <hyperlink ref="F192" r:id="rId573" display="https://www.boxofficemojo.com/schedule/?view=bydate&amp;release=theatrical&amp;date=2018-04-06&amp;p=.htm"/>
    <hyperlink ref="B193" r:id="rId574" display="https://www.boxofficemojo.com/movies/?id=suspiria.htm"/>
    <hyperlink ref="C193" r:id="rId575" display="https://www.boxofficemojo.com/studio/chart/?studio=amazon.htm"/>
    <hyperlink ref="F193" r:id="rId576" display="https://www.boxofficemojo.com/schedule/?view=bydate&amp;release=theatrical&amp;date=2018-10-26&amp;p=.htm"/>
    <hyperlink ref="B194" r:id="rId577" display="https://www.boxofficemojo.com/movies/?id=therider.htm"/>
    <hyperlink ref="C194" r:id="rId578" display="https://www.boxofficemojo.com/studio/chart/?studio=sonyclassics.htm"/>
    <hyperlink ref="F194" r:id="rId579" display="https://www.boxofficemojo.com/schedule/?view=bydate&amp;release=theatrical&amp;date=2018-04-13&amp;p=.htm"/>
    <hyperlink ref="B195" r:id="rId580" display="https://www.boxofficemojo.com/movies/?id=maryandthewitchsflower.htm"/>
    <hyperlink ref="C195" r:id="rId581" display="https://www.boxofficemojo.com/studio/chart/?studio=gkids.htm"/>
    <hyperlink ref="F195" r:id="rId582" display="https://www.boxofficemojo.com/schedule/?view=bydate&amp;release=theatrical&amp;date=2018-01-18&amp;p=.htm"/>
    <hyperlink ref="B196" r:id="rId583" display="https://www.boxofficemojo.com/movies/?id=heartsbeatloud.htm"/>
    <hyperlink ref="C196" r:id="rId584" display="https://www.boxofficemojo.com/studio/chart/?studio=gunpowderandsky.htm"/>
    <hyperlink ref="F196" r:id="rId585" display="https://www.boxofficemojo.com/schedule/?view=bydate&amp;release=theatrical&amp;date=2018-06-08&amp;p=.htm"/>
    <hyperlink ref="B197" r:id="rId586" display="https://www.boxofficemojo.com/movies/?id=1991.htm"/>
    <hyperlink ref="C197" r:id="rId587" display="https://www.boxofficemojo.com/studio/chart/?studio=entertainmentone.htm"/>
    <hyperlink ref="F197" r:id="rId588" display="https://www.boxofficemojo.com/schedule/?view=bydate&amp;release=theatrical&amp;date=2018-07-27&amp;p=.htm"/>
    <hyperlink ref="B198" r:id="rId589" display="https://www.boxofficemojo.com/movies/?id=papillon2018.htm"/>
    <hyperlink ref="C198" r:id="rId590" display="https://www.boxofficemojo.com/studio/chart/?studio=bleeckerstreet.htm"/>
    <hyperlink ref="F198" r:id="rId591" display="https://www.boxofficemojo.com/schedule/?view=bydate&amp;release=theatrical&amp;date=2018-08-24&amp;p=.htm"/>
    <hyperlink ref="B199" r:id="rId592" display="https://www.boxofficemojo.com/movies/?id=ateternitysgate.htm"/>
    <hyperlink ref="C199" r:id="rId593" display="https://www.boxofficemojo.com/studio/chart/?studio=cbsfilms.htm"/>
    <hyperlink ref="F199" r:id="rId594" display="https://www.boxofficemojo.com/schedule/?view=bydate&amp;release=theatrical&amp;date=2018-11-16&amp;p=.htm"/>
    <hyperlink ref="B200" r:id="rId595" display="https://www.boxofficemojo.com/movies/?id=thefalloftheamericanempire.htm"/>
    <hyperlink ref="C200" r:id="rId596" display="https://www.boxofficemojo.com/studio/chart/?studio=entertainmentone.htm"/>
    <hyperlink ref="F200" r:id="rId597" display="https://www.boxofficemojo.com/schedule/?view=bydate&amp;release=theatrical&amp;date=2018-06-29&amp;p=.htm"/>
    <hyperlink ref="B201" r:id="rId598" display="https://www.boxofficemojo.com/movies/?id=puzzle.htm"/>
    <hyperlink ref="C201" r:id="rId599" display="https://www.boxofficemojo.com/studio/chart/?studio=sonyclassics.htm"/>
    <hyperlink ref="F201" r:id="rId600" display="https://www.boxofficemojo.com/schedule/?view=bydate&amp;release=theatrical&amp;date=2018-07-27&amp;p=.htm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5"/>
  <sheetViews>
    <sheetView topLeftCell="A13" zoomScale="114" zoomScaleNormal="114" workbookViewId="0">
      <selection activeCell="F10" sqref="F10"/>
    </sheetView>
  </sheetViews>
  <sheetFormatPr defaultColWidth="10.875" defaultRowHeight="12.95" customHeight="1" x14ac:dyDescent="0.2"/>
  <cols>
    <col min="1" max="1" width="8.625" style="25" customWidth="1"/>
    <col min="2" max="2" width="11.375" style="12" customWidth="1"/>
    <col min="3" max="3" width="11.75" style="12" customWidth="1"/>
    <col min="4" max="4" width="31.875" style="12" customWidth="1"/>
    <col min="5" max="74" width="7.875" style="12" customWidth="1"/>
    <col min="75" max="168" width="8.875" style="12" customWidth="1"/>
    <col min="169" max="211" width="9.875" style="12" customWidth="1"/>
    <col min="212" max="212" width="10.625" style="12" customWidth="1"/>
    <col min="213" max="213" width="9.5" style="12" customWidth="1"/>
    <col min="214" max="214" width="12.375" style="12" bestFit="1" customWidth="1"/>
    <col min="215" max="215" width="8.75" style="12" customWidth="1"/>
    <col min="216" max="216" width="11.625" style="12" bestFit="1" customWidth="1"/>
    <col min="217" max="217" width="9.875" style="12" customWidth="1"/>
    <col min="218" max="16384" width="10.875" style="12"/>
  </cols>
  <sheetData>
    <row r="1" spans="1:217" ht="12.95" customHeight="1" x14ac:dyDescent="0.2">
      <c r="A1" s="1" t="s">
        <v>304</v>
      </c>
      <c r="B1" s="1" t="s">
        <v>305</v>
      </c>
      <c r="C1"/>
      <c r="D1"/>
      <c r="E1"/>
      <c r="F1"/>
      <c r="G1"/>
      <c r="H1"/>
      <c r="I1"/>
      <c r="J1"/>
      <c r="K1"/>
    </row>
    <row r="2" spans="1:217" ht="12.95" customHeight="1" x14ac:dyDescent="0.2">
      <c r="A2"/>
      <c r="B2" s="1" t="s">
        <v>347</v>
      </c>
      <c r="C2"/>
      <c r="D2"/>
      <c r="E2"/>
      <c r="F2"/>
      <c r="G2"/>
      <c r="H2"/>
      <c r="I2"/>
      <c r="J2"/>
      <c r="K2"/>
    </row>
    <row r="3" spans="1:217" ht="12.95" customHeight="1" x14ac:dyDescent="0.2">
      <c r="A3"/>
      <c r="B3" s="1" t="s">
        <v>308</v>
      </c>
      <c r="C3"/>
      <c r="D3"/>
      <c r="E3"/>
      <c r="F3"/>
      <c r="G3"/>
      <c r="H3"/>
      <c r="I3"/>
      <c r="J3"/>
      <c r="K3"/>
    </row>
    <row r="4" spans="1:217" ht="12.95" customHeight="1" x14ac:dyDescent="0.2">
      <c r="A4"/>
      <c r="B4" s="1" t="s">
        <v>306</v>
      </c>
      <c r="C4"/>
      <c r="D4"/>
      <c r="E4"/>
      <c r="F4"/>
      <c r="G4"/>
      <c r="H4"/>
      <c r="I4"/>
      <c r="J4"/>
      <c r="K4"/>
    </row>
    <row r="5" spans="1:217" ht="12.95" customHeight="1" x14ac:dyDescent="0.2">
      <c r="A5"/>
      <c r="B5"/>
      <c r="C5"/>
      <c r="D5"/>
      <c r="E5"/>
      <c r="F5"/>
      <c r="G5"/>
      <c r="H5"/>
      <c r="I5"/>
      <c r="J5"/>
      <c r="K5"/>
    </row>
    <row r="6" spans="1:217" ht="12.95" customHeight="1" x14ac:dyDescent="0.2">
      <c r="A6"/>
      <c r="B6" s="71" t="s">
        <v>28</v>
      </c>
      <c r="C6" t="s">
        <v>402</v>
      </c>
      <c r="D6" t="s">
        <v>400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</row>
    <row r="7" spans="1:217" ht="12.95" customHeight="1" x14ac:dyDescent="0.2">
      <c r="A7"/>
      <c r="B7" s="72" t="s">
        <v>39</v>
      </c>
      <c r="C7" s="70">
        <v>19</v>
      </c>
      <c r="D7" s="70">
        <v>1269342930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</row>
    <row r="8" spans="1:217" ht="12.95" customHeight="1" x14ac:dyDescent="0.2">
      <c r="A8"/>
      <c r="B8" s="72" t="s">
        <v>36</v>
      </c>
      <c r="C8" s="70">
        <v>12</v>
      </c>
      <c r="D8" s="70">
        <v>1634739914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</row>
    <row r="9" spans="1:217" ht="12.95" customHeight="1" x14ac:dyDescent="0.2">
      <c r="A9"/>
      <c r="B9" s="72" t="s">
        <v>62</v>
      </c>
      <c r="C9" s="70">
        <v>37</v>
      </c>
      <c r="D9" s="70">
        <v>1148151141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</row>
    <row r="10" spans="1:217" ht="12.95" customHeight="1" x14ac:dyDescent="0.2">
      <c r="A10"/>
      <c r="B10" s="72" t="s">
        <v>163</v>
      </c>
      <c r="C10" s="70">
        <v>10</v>
      </c>
      <c r="D10" s="70">
        <v>106445628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</row>
    <row r="11" spans="1:217" ht="12.95" customHeight="1" x14ac:dyDescent="0.2">
      <c r="A11"/>
      <c r="B11" s="72" t="s">
        <v>55</v>
      </c>
      <c r="C11" s="70">
        <v>55</v>
      </c>
      <c r="D11" s="70">
        <v>1479028725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</row>
    <row r="12" spans="1:217" ht="12.95" customHeight="1" x14ac:dyDescent="0.2">
      <c r="A12"/>
      <c r="B12" s="72" t="s">
        <v>79</v>
      </c>
      <c r="C12" s="70">
        <v>4</v>
      </c>
      <c r="D12" s="70">
        <v>246128748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</row>
    <row r="13" spans="1:217" ht="12.95" customHeight="1" x14ac:dyDescent="0.2">
      <c r="A13"/>
      <c r="B13" s="72" t="s">
        <v>67</v>
      </c>
      <c r="C13" s="70">
        <v>4</v>
      </c>
      <c r="D13" s="70">
        <v>427793715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</row>
    <row r="14" spans="1:217" ht="12.95" customHeight="1" x14ac:dyDescent="0.2">
      <c r="A14"/>
      <c r="B14" s="72" t="s">
        <v>59</v>
      </c>
      <c r="C14" s="70">
        <v>14</v>
      </c>
      <c r="D14" s="70">
        <v>779935002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</row>
    <row r="15" spans="1:217" ht="12.95" customHeight="1" x14ac:dyDescent="0.2">
      <c r="A15"/>
      <c r="B15" s="72" t="s">
        <v>64</v>
      </c>
      <c r="C15" s="70">
        <v>2</v>
      </c>
      <c r="D15" s="70">
        <v>291335107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</row>
    <row r="16" spans="1:217" ht="12.95" customHeight="1" x14ac:dyDescent="0.2">
      <c r="A16"/>
      <c r="B16" s="72" t="s">
        <v>179</v>
      </c>
      <c r="C16" s="70">
        <v>2</v>
      </c>
      <c r="D16" s="70">
        <v>25937130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</row>
    <row r="17" spans="1:203" ht="12.95" customHeight="1" x14ac:dyDescent="0.2">
      <c r="A17"/>
      <c r="B17" s="72" t="s">
        <v>51</v>
      </c>
      <c r="C17" s="70">
        <v>13</v>
      </c>
      <c r="D17" s="70">
        <v>868541436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</row>
    <row r="18" spans="1:203" ht="12.95" customHeight="1" x14ac:dyDescent="0.2">
      <c r="A18"/>
      <c r="B18" s="72" t="s">
        <v>32</v>
      </c>
      <c r="C18" s="70">
        <v>6</v>
      </c>
      <c r="D18" s="70">
        <v>2459594075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</row>
    <row r="19" spans="1:203" ht="12.95" customHeight="1" x14ac:dyDescent="0.2">
      <c r="A19"/>
      <c r="B19" s="72" t="s">
        <v>82</v>
      </c>
      <c r="C19" s="70">
        <v>20</v>
      </c>
      <c r="D19" s="70">
        <v>627854287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</row>
    <row r="20" spans="1:203" ht="12.95" customHeight="1" x14ac:dyDescent="0.2">
      <c r="A20"/>
      <c r="B20" s="72" t="s">
        <v>283</v>
      </c>
      <c r="C20" s="70">
        <v>1</v>
      </c>
      <c r="D20" s="70">
        <v>2999134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</row>
    <row r="21" spans="1:203" ht="12.95" customHeight="1" x14ac:dyDescent="0.2">
      <c r="A21"/>
      <c r="B21" s="72" t="s">
        <v>277</v>
      </c>
      <c r="C21" s="70">
        <v>1</v>
      </c>
      <c r="D21" s="70">
        <v>3143056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</row>
    <row r="22" spans="1:203" ht="12.95" customHeight="1" x14ac:dyDescent="0.2">
      <c r="A22"/>
      <c r="B22" s="72" t="s">
        <v>401</v>
      </c>
      <c r="C22" s="70">
        <v>200</v>
      </c>
      <c r="D22" s="70">
        <v>11370970028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</row>
    <row r="23" spans="1:203" ht="12.95" customHeigh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</row>
    <row r="24" spans="1:203" ht="12.95" customHeight="1" x14ac:dyDescent="0.2">
      <c r="A24"/>
      <c r="B24"/>
      <c r="C24"/>
      <c r="D24"/>
      <c r="E24"/>
      <c r="F24"/>
      <c r="G24"/>
      <c r="H24"/>
      <c r="I24"/>
      <c r="J24"/>
      <c r="K24"/>
    </row>
    <row r="25" spans="1:203" ht="12.95" customHeight="1" x14ac:dyDescent="0.2">
      <c r="A25" s="1" t="s">
        <v>341</v>
      </c>
      <c r="B25" s="36" t="s">
        <v>307</v>
      </c>
      <c r="C25"/>
      <c r="D25"/>
      <c r="E25"/>
      <c r="F25"/>
      <c r="G25"/>
      <c r="H25"/>
      <c r="I25"/>
      <c r="J25"/>
      <c r="K25"/>
    </row>
    <row r="26" spans="1:203" ht="12.95" customHeight="1" x14ac:dyDescent="0.2">
      <c r="A26"/>
      <c r="B26" s="47" t="s">
        <v>403</v>
      </c>
      <c r="C26"/>
      <c r="D26"/>
      <c r="E26"/>
      <c r="F26"/>
      <c r="G26"/>
      <c r="H26"/>
      <c r="I26"/>
      <c r="J26"/>
      <c r="K26"/>
    </row>
    <row r="27" spans="1:203" ht="12.95" customHeight="1" x14ac:dyDescent="0.2">
      <c r="A27" s="1" t="s">
        <v>373</v>
      </c>
      <c r="B27" s="37" t="s">
        <v>309</v>
      </c>
      <c r="C27"/>
      <c r="D27"/>
      <c r="E27"/>
      <c r="F27"/>
      <c r="G27"/>
      <c r="H27"/>
      <c r="I27"/>
      <c r="J27"/>
      <c r="K27"/>
    </row>
    <row r="28" spans="1:203" ht="12.95" customHeight="1" x14ac:dyDescent="0.2">
      <c r="A28"/>
      <c r="B28" s="47" t="s">
        <v>55</v>
      </c>
      <c r="C28"/>
      <c r="D28"/>
      <c r="E28"/>
      <c r="F28"/>
      <c r="G28"/>
      <c r="H28"/>
      <c r="I28"/>
      <c r="J28"/>
      <c r="K28"/>
    </row>
    <row r="29" spans="1:203" ht="12.95" customHeight="1" x14ac:dyDescent="0.2">
      <c r="A29"/>
      <c r="B29"/>
      <c r="C29"/>
      <c r="D29"/>
      <c r="E29"/>
      <c r="F29"/>
      <c r="G29"/>
      <c r="H29"/>
      <c r="I29"/>
      <c r="J29"/>
      <c r="K29"/>
    </row>
    <row r="30" spans="1:203" ht="12.95" customHeight="1" x14ac:dyDescent="0.2">
      <c r="A30"/>
      <c r="B30" s="1" t="s">
        <v>379</v>
      </c>
      <c r="C30"/>
      <c r="D30"/>
      <c r="E30"/>
      <c r="F30"/>
      <c r="G30"/>
      <c r="H30"/>
      <c r="I30"/>
      <c r="J30"/>
      <c r="K30"/>
    </row>
    <row r="31" spans="1:203" ht="12.95" customHeight="1" x14ac:dyDescent="0.2">
      <c r="A31"/>
      <c r="B31" s="1" t="s">
        <v>380</v>
      </c>
      <c r="C31"/>
      <c r="D31"/>
      <c r="E31"/>
      <c r="F31"/>
      <c r="G31"/>
      <c r="H31"/>
      <c r="I31"/>
      <c r="J31"/>
      <c r="K31"/>
    </row>
    <row r="32" spans="1:203" ht="12.95" customHeight="1" x14ac:dyDescent="0.2">
      <c r="A32"/>
      <c r="B32"/>
      <c r="C32"/>
      <c r="D32"/>
      <c r="E32"/>
      <c r="F32"/>
      <c r="G32"/>
      <c r="H32"/>
      <c r="I32"/>
      <c r="J32"/>
      <c r="K32"/>
    </row>
    <row r="33" spans="1:11" ht="12.95" customHeight="1" x14ac:dyDescent="0.2">
      <c r="A33"/>
      <c r="B33"/>
      <c r="C33"/>
      <c r="D33"/>
      <c r="E33"/>
      <c r="F33"/>
      <c r="G33"/>
      <c r="H33"/>
      <c r="I33"/>
      <c r="J33"/>
      <c r="K33"/>
    </row>
    <row r="34" spans="1:11" ht="12.95" customHeight="1" x14ac:dyDescent="0.2">
      <c r="A34"/>
      <c r="B34"/>
      <c r="C34"/>
      <c r="D34"/>
      <c r="E34"/>
      <c r="F34"/>
      <c r="G34"/>
      <c r="H34"/>
      <c r="I34"/>
      <c r="J34"/>
      <c r="K34"/>
    </row>
    <row r="35" spans="1:11" ht="12.95" customHeight="1" x14ac:dyDescent="0.2">
      <c r="A35"/>
      <c r="B35"/>
      <c r="C35"/>
      <c r="D35"/>
      <c r="E35"/>
      <c r="F35"/>
      <c r="G35"/>
      <c r="H35"/>
      <c r="I35"/>
      <c r="J35"/>
      <c r="K35"/>
    </row>
  </sheetData>
  <sheetProtection selectLockedCells="1" selectUnlockedCells="1"/>
  <sortState ref="D7:D26">
    <sortCondition ref="D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opLeftCell="A28" zoomScale="95" zoomScaleNormal="95" workbookViewId="0">
      <selection activeCell="F13" sqref="F13:G13"/>
    </sheetView>
  </sheetViews>
  <sheetFormatPr defaultColWidth="10.875" defaultRowHeight="12.75" x14ac:dyDescent="0.2"/>
  <cols>
    <col min="1" max="1" width="10.875" style="12"/>
    <col min="2" max="2" width="18.5" style="12" customWidth="1"/>
    <col min="3" max="3" width="19.125" style="12" customWidth="1"/>
    <col min="4" max="4" width="23.125" style="12" customWidth="1"/>
    <col min="5" max="5" width="10" style="12" customWidth="1"/>
    <col min="6" max="6" width="10.375" style="12" customWidth="1"/>
    <col min="7" max="7" width="16.125" style="12" customWidth="1"/>
    <col min="8" max="8" width="6.125" style="12" customWidth="1"/>
    <col min="9" max="9" width="16.625" style="12" customWidth="1"/>
    <col min="10" max="10" width="6.375" style="12" customWidth="1"/>
    <col min="11" max="11" width="6.125" style="12" customWidth="1"/>
    <col min="12" max="16384" width="10.875" style="12"/>
  </cols>
  <sheetData>
    <row r="1" spans="1:14" x14ac:dyDescent="0.2">
      <c r="A1" s="12" t="s">
        <v>374</v>
      </c>
      <c r="B1" s="1" t="s">
        <v>310</v>
      </c>
      <c r="C1"/>
      <c r="D1"/>
      <c r="E1"/>
      <c r="F1"/>
      <c r="G1"/>
      <c r="H1"/>
      <c r="I1"/>
      <c r="J1"/>
      <c r="K1"/>
      <c r="L1"/>
      <c r="M1"/>
    </row>
    <row r="2" spans="1:14" x14ac:dyDescent="0.2">
      <c r="B2" s="1" t="s">
        <v>311</v>
      </c>
      <c r="C2"/>
      <c r="D2"/>
      <c r="E2"/>
      <c r="F2"/>
      <c r="G2"/>
      <c r="H2"/>
      <c r="I2"/>
      <c r="J2"/>
      <c r="K2"/>
      <c r="L2"/>
      <c r="M2"/>
    </row>
    <row r="3" spans="1:14" x14ac:dyDescent="0.2">
      <c r="B3" s="48">
        <f>MIN('Pivot Table Data'!D2:D201)</f>
        <v>2032018</v>
      </c>
      <c r="C3"/>
      <c r="D3"/>
      <c r="E3"/>
      <c r="F3"/>
      <c r="G3"/>
      <c r="H3"/>
      <c r="I3"/>
      <c r="J3"/>
      <c r="K3"/>
      <c r="L3"/>
      <c r="M3"/>
    </row>
    <row r="4" spans="1:14" x14ac:dyDescent="0.2">
      <c r="B4" s="1" t="s">
        <v>312</v>
      </c>
      <c r="C4"/>
      <c r="D4"/>
      <c r="E4"/>
      <c r="F4"/>
      <c r="G4"/>
      <c r="H4"/>
      <c r="I4"/>
      <c r="J4"/>
      <c r="K4"/>
      <c r="L4"/>
      <c r="M4"/>
    </row>
    <row r="5" spans="1:14" x14ac:dyDescent="0.2">
      <c r="B5" s="48">
        <f>MAX('Pivot Table Data'!D2:D201)</f>
        <v>700059566</v>
      </c>
      <c r="C5"/>
      <c r="D5"/>
      <c r="E5"/>
      <c r="F5"/>
      <c r="G5"/>
      <c r="H5"/>
      <c r="I5"/>
      <c r="J5"/>
      <c r="K5"/>
      <c r="L5"/>
      <c r="M5"/>
    </row>
    <row r="6" spans="1:14" x14ac:dyDescent="0.2">
      <c r="B6"/>
      <c r="C6"/>
      <c r="D6"/>
      <c r="E6"/>
      <c r="F6"/>
      <c r="G6"/>
      <c r="H6"/>
      <c r="I6"/>
      <c r="J6"/>
      <c r="K6"/>
      <c r="L6"/>
      <c r="M6"/>
    </row>
    <row r="7" spans="1:14" x14ac:dyDescent="0.2">
      <c r="A7" s="12" t="s">
        <v>342</v>
      </c>
      <c r="B7" s="1" t="s">
        <v>313</v>
      </c>
      <c r="C7"/>
      <c r="D7"/>
      <c r="E7"/>
      <c r="F7"/>
      <c r="G7"/>
      <c r="H7"/>
      <c r="I7"/>
      <c r="J7"/>
      <c r="K7"/>
      <c r="L7"/>
      <c r="M7"/>
    </row>
    <row r="8" spans="1:14" x14ac:dyDescent="0.2">
      <c r="B8" s="1" t="s">
        <v>314</v>
      </c>
      <c r="C8"/>
      <c r="D8"/>
      <c r="E8"/>
      <c r="F8"/>
      <c r="G8"/>
      <c r="H8"/>
      <c r="I8"/>
      <c r="J8"/>
      <c r="K8"/>
      <c r="L8"/>
      <c r="M8"/>
    </row>
    <row r="9" spans="1:14" x14ac:dyDescent="0.2">
      <c r="B9" s="48">
        <f>B5-B3</f>
        <v>698027548</v>
      </c>
      <c r="C9"/>
      <c r="D9"/>
      <c r="E9"/>
      <c r="F9"/>
      <c r="G9"/>
      <c r="H9"/>
      <c r="I9"/>
      <c r="J9"/>
      <c r="K9"/>
      <c r="L9"/>
      <c r="M9"/>
    </row>
    <row r="10" spans="1:14" x14ac:dyDescent="0.2">
      <c r="B10"/>
      <c r="C10"/>
      <c r="D10"/>
      <c r="E10"/>
      <c r="F10"/>
      <c r="G10"/>
      <c r="H10"/>
      <c r="I10"/>
      <c r="J10"/>
      <c r="K10"/>
      <c r="L10"/>
      <c r="M10"/>
    </row>
    <row r="11" spans="1:14" x14ac:dyDescent="0.2">
      <c r="A11" s="12" t="s">
        <v>343</v>
      </c>
      <c r="B11" s="1" t="s">
        <v>315</v>
      </c>
      <c r="C11"/>
      <c r="D11"/>
      <c r="E11"/>
      <c r="F11"/>
      <c r="G11"/>
      <c r="H11"/>
      <c r="I11"/>
      <c r="J11"/>
      <c r="K11"/>
      <c r="L11"/>
      <c r="M11"/>
    </row>
    <row r="12" spans="1:14" x14ac:dyDescent="0.2">
      <c r="B12" s="49">
        <f>B9/10</f>
        <v>69802754.799999997</v>
      </c>
      <c r="C12"/>
      <c r="D12"/>
      <c r="E12"/>
      <c r="F12"/>
      <c r="G12"/>
      <c r="H12"/>
      <c r="I12"/>
      <c r="J12"/>
      <c r="K12"/>
      <c r="L12"/>
      <c r="M12"/>
    </row>
    <row r="13" spans="1:14" x14ac:dyDescent="0.2">
      <c r="B13" s="1" t="s">
        <v>316</v>
      </c>
      <c r="C13" s="49">
        <f>B9/10</f>
        <v>69802754.799999997</v>
      </c>
      <c r="D13" s="1" t="s">
        <v>317</v>
      </c>
      <c r="E13"/>
      <c r="F13"/>
      <c r="G13"/>
      <c r="H13"/>
      <c r="I13"/>
      <c r="J13"/>
      <c r="K13"/>
      <c r="L13"/>
      <c r="M13"/>
    </row>
    <row r="14" spans="1:14" x14ac:dyDescent="0.2">
      <c r="B14" s="1"/>
      <c r="C14" s="38"/>
      <c r="D14" s="1"/>
      <c r="E14"/>
      <c r="F14"/>
      <c r="G14"/>
      <c r="H14"/>
      <c r="I14"/>
      <c r="J14"/>
      <c r="K14"/>
      <c r="L14"/>
      <c r="M14"/>
    </row>
    <row r="15" spans="1:14" x14ac:dyDescent="0.2">
      <c r="B15" s="12" t="s">
        <v>318</v>
      </c>
      <c r="C15" s="1"/>
      <c r="D15" s="49">
        <f>B3</f>
        <v>2032018</v>
      </c>
      <c r="E15" s="1"/>
      <c r="F15"/>
      <c r="G15"/>
      <c r="H15"/>
      <c r="I15"/>
      <c r="J15"/>
      <c r="K15"/>
      <c r="L15"/>
      <c r="M15"/>
      <c r="N15"/>
    </row>
    <row r="16" spans="1:14" x14ac:dyDescent="0.2">
      <c r="B16" s="12" t="s">
        <v>319</v>
      </c>
      <c r="C16" s="1"/>
      <c r="D16" s="49">
        <f>C13</f>
        <v>69802754.799999997</v>
      </c>
      <c r="E16" s="1"/>
      <c r="F16"/>
      <c r="G16"/>
      <c r="H16"/>
      <c r="I16"/>
      <c r="J16"/>
      <c r="K16"/>
      <c r="L16"/>
      <c r="M16"/>
      <c r="N16"/>
    </row>
    <row r="17" spans="1:14" x14ac:dyDescent="0.2">
      <c r="B17" s="12" t="s">
        <v>320</v>
      </c>
      <c r="C17"/>
      <c r="D17"/>
      <c r="E17" s="74"/>
      <c r="F17" s="74"/>
      <c r="G17"/>
      <c r="H17"/>
      <c r="I17"/>
      <c r="J17"/>
      <c r="K17"/>
      <c r="L17"/>
      <c r="M17"/>
      <c r="N17"/>
    </row>
    <row r="18" spans="1:14" x14ac:dyDescent="0.2">
      <c r="B18" s="12" t="s">
        <v>322</v>
      </c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">
      <c r="B19" s="12" t="s">
        <v>378</v>
      </c>
      <c r="C19" s="21"/>
      <c r="E19" s="21"/>
    </row>
    <row r="20" spans="1:14" x14ac:dyDescent="0.2">
      <c r="B20" s="12" t="s">
        <v>4</v>
      </c>
      <c r="C20" s="21"/>
      <c r="D20" s="50">
        <f>D15+D16</f>
        <v>71834772.799999997</v>
      </c>
      <c r="E20" s="12" t="s">
        <v>5</v>
      </c>
      <c r="G20" s="50">
        <f>C13</f>
        <v>69802754.799999997</v>
      </c>
      <c r="H20" s="12" t="s">
        <v>6</v>
      </c>
      <c r="I20" s="51">
        <f>D20+G20</f>
        <v>141637527.59999999</v>
      </c>
    </row>
    <row r="21" spans="1:14" x14ac:dyDescent="0.2">
      <c r="B21" s="12" t="s">
        <v>7</v>
      </c>
      <c r="C21" s="21"/>
      <c r="E21" s="21"/>
      <c r="F21" s="21"/>
      <c r="K21" s="21"/>
      <c r="M21" s="21"/>
    </row>
    <row r="22" spans="1:14" x14ac:dyDescent="0.2">
      <c r="B22" s="12" t="s">
        <v>321</v>
      </c>
      <c r="C22" s="21"/>
      <c r="E22" s="21"/>
      <c r="F22" s="21"/>
      <c r="K22" s="21"/>
      <c r="M22" s="21"/>
    </row>
    <row r="23" spans="1:14" x14ac:dyDescent="0.2">
      <c r="C23" s="21"/>
      <c r="E23" s="21"/>
      <c r="F23" s="21"/>
      <c r="K23" s="21"/>
      <c r="M23" s="21"/>
    </row>
    <row r="24" spans="1:14" x14ac:dyDescent="0.2">
      <c r="K24" s="21"/>
      <c r="M24" s="21"/>
    </row>
    <row r="25" spans="1:14" x14ac:dyDescent="0.2">
      <c r="A25" s="12" t="s">
        <v>323</v>
      </c>
      <c r="B25" s="12" t="s">
        <v>324</v>
      </c>
      <c r="K25" s="21"/>
      <c r="M25" s="21"/>
    </row>
    <row r="26" spans="1:14" x14ac:dyDescent="0.2">
      <c r="C26" s="1" t="s">
        <v>2</v>
      </c>
      <c r="D26" s="1" t="s">
        <v>3</v>
      </c>
      <c r="E26"/>
      <c r="F26"/>
      <c r="G26"/>
      <c r="H26"/>
      <c r="I26"/>
      <c r="J26"/>
      <c r="K26"/>
      <c r="L26"/>
      <c r="M26"/>
      <c r="N26"/>
    </row>
    <row r="27" spans="1:14" x14ac:dyDescent="0.2">
      <c r="C27" s="49">
        <f>D15+D16</f>
        <v>71834772.799999997</v>
      </c>
      <c r="D27"/>
      <c r="E27"/>
      <c r="F27"/>
      <c r="G27"/>
      <c r="H27"/>
      <c r="I27"/>
      <c r="J27"/>
      <c r="K27"/>
      <c r="L27"/>
      <c r="M27"/>
      <c r="N27"/>
    </row>
    <row r="28" spans="1:14" x14ac:dyDescent="0.2">
      <c r="C28" s="49">
        <f>C27+B12</f>
        <v>141637527.59999999</v>
      </c>
      <c r="D28"/>
      <c r="E28"/>
      <c r="F28"/>
      <c r="G28"/>
      <c r="H28"/>
      <c r="I28"/>
      <c r="J28"/>
      <c r="K28"/>
      <c r="L28"/>
      <c r="M28"/>
      <c r="N28"/>
    </row>
    <row r="29" spans="1:14" x14ac:dyDescent="0.2">
      <c r="C29" s="49">
        <f>C28+B12</f>
        <v>211440282.39999998</v>
      </c>
      <c r="D29"/>
      <c r="E29"/>
      <c r="F29"/>
      <c r="G29"/>
      <c r="H29"/>
      <c r="I29"/>
      <c r="J29"/>
      <c r="K29"/>
      <c r="L29"/>
      <c r="M29"/>
      <c r="N29"/>
    </row>
    <row r="30" spans="1:14" x14ac:dyDescent="0.2">
      <c r="C30" s="49">
        <f>C29+B12</f>
        <v>281243037.19999999</v>
      </c>
      <c r="D30"/>
      <c r="E30"/>
      <c r="F30"/>
      <c r="G30"/>
      <c r="H30"/>
      <c r="I30"/>
      <c r="J30"/>
      <c r="K30"/>
      <c r="L30"/>
      <c r="M30"/>
      <c r="N30"/>
    </row>
    <row r="31" spans="1:14" x14ac:dyDescent="0.2">
      <c r="C31" s="49">
        <f>C30+B12</f>
        <v>351045792</v>
      </c>
      <c r="D31"/>
      <c r="E31"/>
      <c r="F31"/>
      <c r="G31"/>
      <c r="H31"/>
      <c r="I31"/>
      <c r="J31"/>
      <c r="K31"/>
      <c r="L31"/>
      <c r="M31"/>
      <c r="N31"/>
    </row>
    <row r="32" spans="1:14" x14ac:dyDescent="0.2">
      <c r="C32" s="49">
        <f>C31+B12</f>
        <v>420848546.80000001</v>
      </c>
      <c r="D32"/>
      <c r="E32"/>
      <c r="F32"/>
      <c r="G32"/>
      <c r="H32"/>
      <c r="I32"/>
      <c r="J32"/>
      <c r="K32"/>
      <c r="L32"/>
      <c r="M32"/>
      <c r="N32"/>
    </row>
    <row r="33" spans="1:14" x14ac:dyDescent="0.2">
      <c r="C33" s="49">
        <f>C32+B12</f>
        <v>490651301.60000002</v>
      </c>
      <c r="D33"/>
      <c r="E33"/>
      <c r="F33"/>
      <c r="G33"/>
      <c r="H33"/>
      <c r="I33"/>
      <c r="J33"/>
      <c r="K33"/>
      <c r="L33"/>
      <c r="M33"/>
      <c r="N33"/>
    </row>
    <row r="34" spans="1:14" x14ac:dyDescent="0.2">
      <c r="B34"/>
      <c r="C34" s="49">
        <f>C33+B12</f>
        <v>560454056.39999998</v>
      </c>
      <c r="D34"/>
      <c r="E34"/>
      <c r="F34"/>
      <c r="G34"/>
      <c r="H34"/>
      <c r="I34"/>
      <c r="J34"/>
      <c r="K34"/>
      <c r="L34"/>
      <c r="M34"/>
    </row>
    <row r="35" spans="1:14" x14ac:dyDescent="0.2">
      <c r="B35"/>
      <c r="C35" s="49">
        <f>C34+B12</f>
        <v>630256811.19999993</v>
      </c>
      <c r="D35"/>
      <c r="E35"/>
      <c r="F35"/>
      <c r="G35"/>
      <c r="H35"/>
      <c r="I35"/>
      <c r="J35"/>
      <c r="K35"/>
      <c r="L35"/>
      <c r="M35"/>
    </row>
    <row r="36" spans="1:14" x14ac:dyDescent="0.2">
      <c r="B36"/>
      <c r="C36" s="49">
        <f>C35+B12</f>
        <v>700059565.99999988</v>
      </c>
      <c r="D36"/>
      <c r="E36"/>
      <c r="F36"/>
      <c r="G36"/>
      <c r="H36"/>
      <c r="I36"/>
      <c r="J36"/>
      <c r="K36"/>
      <c r="L36"/>
      <c r="M36"/>
    </row>
    <row r="37" spans="1:14" x14ac:dyDescent="0.2">
      <c r="B37"/>
      <c r="C37"/>
      <c r="D37"/>
      <c r="E37"/>
      <c r="F37"/>
      <c r="G37"/>
      <c r="H37"/>
      <c r="I37"/>
      <c r="J37"/>
      <c r="K37"/>
      <c r="L37"/>
      <c r="M37"/>
    </row>
    <row r="38" spans="1:14" x14ac:dyDescent="0.2">
      <c r="A38" s="12" t="s">
        <v>325</v>
      </c>
      <c r="B38" s="12" t="s">
        <v>8</v>
      </c>
      <c r="C38" s="21"/>
      <c r="E38" s="21"/>
      <c r="F38" s="21"/>
      <c r="G38" s="39" t="s">
        <v>326</v>
      </c>
      <c r="H38"/>
      <c r="I38"/>
      <c r="J38"/>
      <c r="K38"/>
      <c r="L38"/>
      <c r="M38"/>
    </row>
    <row r="39" spans="1:14" x14ac:dyDescent="0.2">
      <c r="B39" s="12" t="s">
        <v>9</v>
      </c>
      <c r="C39" s="21"/>
      <c r="E39" s="21"/>
      <c r="F39" s="21"/>
      <c r="H39"/>
      <c r="I39"/>
      <c r="J39"/>
      <c r="K39"/>
      <c r="L39"/>
      <c r="M39"/>
    </row>
    <row r="40" spans="1:14" x14ac:dyDescent="0.2">
      <c r="B40" s="12" t="s">
        <v>327</v>
      </c>
    </row>
    <row r="41" spans="1:14" x14ac:dyDescent="0.2">
      <c r="C41" s="1" t="s">
        <v>2</v>
      </c>
      <c r="D41" s="40" t="s">
        <v>3</v>
      </c>
    </row>
    <row r="42" spans="1:14" customFormat="1" x14ac:dyDescent="0.2">
      <c r="C42" s="49">
        <f t="shared" ref="C42:C51" si="0">C27</f>
        <v>71834772.799999997</v>
      </c>
      <c r="D42" s="52">
        <f t="array" ref="D42:D51">FREQUENCY('Pivot Table Data'!D2:D201,'Q4 - Frequency'!C42:C51)</f>
        <v>162</v>
      </c>
      <c r="F42" s="12"/>
    </row>
    <row r="43" spans="1:14" customFormat="1" x14ac:dyDescent="0.2">
      <c r="C43" s="49">
        <f t="shared" si="0"/>
        <v>141637527.59999999</v>
      </c>
      <c r="D43" s="52">
        <v>16</v>
      </c>
      <c r="F43" s="75"/>
      <c r="G43" s="65"/>
    </row>
    <row r="44" spans="1:14" customFormat="1" x14ac:dyDescent="0.2">
      <c r="C44" s="49">
        <f t="shared" si="0"/>
        <v>211440282.39999998</v>
      </c>
      <c r="D44" s="52">
        <v>10</v>
      </c>
      <c r="F44" s="75"/>
      <c r="G44" s="65"/>
    </row>
    <row r="45" spans="1:14" customFormat="1" x14ac:dyDescent="0.2">
      <c r="C45" s="49">
        <f t="shared" si="0"/>
        <v>281243037.19999999</v>
      </c>
      <c r="D45" s="52">
        <v>6</v>
      </c>
      <c r="F45" s="75"/>
      <c r="G45" s="65"/>
    </row>
    <row r="46" spans="1:14" customFormat="1" x14ac:dyDescent="0.2">
      <c r="C46" s="49">
        <f t="shared" si="0"/>
        <v>351045792</v>
      </c>
      <c r="D46" s="52">
        <v>2</v>
      </c>
      <c r="F46" s="75"/>
      <c r="G46" s="65"/>
    </row>
    <row r="47" spans="1:14" customFormat="1" x14ac:dyDescent="0.2">
      <c r="C47" s="49">
        <f t="shared" si="0"/>
        <v>420848546.80000001</v>
      </c>
      <c r="D47" s="52">
        <v>1</v>
      </c>
      <c r="F47" s="75"/>
      <c r="G47" s="65"/>
    </row>
    <row r="48" spans="1:14" customFormat="1" x14ac:dyDescent="0.2">
      <c r="C48" s="49">
        <f t="shared" si="0"/>
        <v>490651301.60000002</v>
      </c>
      <c r="D48" s="52">
        <v>0</v>
      </c>
      <c r="F48" s="75"/>
      <c r="G48" s="65"/>
    </row>
    <row r="49" spans="3:7" customFormat="1" x14ac:dyDescent="0.2">
      <c r="C49" s="49">
        <f t="shared" si="0"/>
        <v>560454056.39999998</v>
      </c>
      <c r="D49" s="52">
        <v>0</v>
      </c>
      <c r="F49" s="75"/>
      <c r="G49" s="65"/>
    </row>
    <row r="50" spans="3:7" customFormat="1" x14ac:dyDescent="0.2">
      <c r="C50" s="49">
        <f t="shared" si="0"/>
        <v>630256811.19999993</v>
      </c>
      <c r="D50" s="52">
        <v>1</v>
      </c>
      <c r="F50" s="75"/>
      <c r="G50" s="65"/>
    </row>
    <row r="51" spans="3:7" customFormat="1" x14ac:dyDescent="0.2">
      <c r="C51" s="49">
        <f t="shared" si="0"/>
        <v>700059565.99999988</v>
      </c>
      <c r="D51" s="52">
        <v>1</v>
      </c>
      <c r="F51" s="75"/>
      <c r="G51" s="65"/>
    </row>
    <row r="52" spans="3:7" customFormat="1" x14ac:dyDescent="0.2">
      <c r="F52" s="75"/>
      <c r="G52" s="65"/>
    </row>
    <row r="53" spans="3:7" customFormat="1" x14ac:dyDescent="0.2"/>
    <row r="54" spans="3:7" customFormat="1" x14ac:dyDescent="0.2"/>
    <row r="55" spans="3:7" customFormat="1" x14ac:dyDescent="0.2"/>
    <row r="56" spans="3:7" customFormat="1" x14ac:dyDescent="0.2"/>
    <row r="57" spans="3:7" customFormat="1" x14ac:dyDescent="0.2"/>
    <row r="58" spans="3:7" customFormat="1" x14ac:dyDescent="0.2"/>
    <row r="59" spans="3:7" customFormat="1" x14ac:dyDescent="0.2"/>
    <row r="60" spans="3:7" customFormat="1" x14ac:dyDescent="0.2"/>
  </sheetData>
  <sheetProtection selectLockedCells="1" selectUnlockedCells="1"/>
  <sortState ref="F43:F52">
    <sortCondition ref="F43"/>
  </sortState>
  <hyperlinks>
    <hyperlink ref="G38" r:id="rId1"/>
  </hyperlinks>
  <pageMargins left="0.75" right="0.75" top="1" bottom="1" header="0.3" footer="0.3"/>
  <pageSetup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34" zoomScale="90" zoomScaleNormal="90" workbookViewId="0">
      <selection activeCell="A45" sqref="A45"/>
    </sheetView>
  </sheetViews>
  <sheetFormatPr defaultColWidth="10.875" defaultRowHeight="12.75" x14ac:dyDescent="0.2"/>
  <cols>
    <col min="1" max="1" width="5.875" style="12" customWidth="1"/>
    <col min="2" max="2" width="28.625" style="12" customWidth="1"/>
    <col min="3" max="3" width="13.875" style="12" bestFit="1" customWidth="1"/>
    <col min="4" max="10" width="5.875" style="12" customWidth="1"/>
    <col min="11" max="11" width="16.125" style="12" bestFit="1" customWidth="1"/>
    <col min="12" max="12" width="10.875" style="12"/>
    <col min="13" max="13" width="16.125" style="12" bestFit="1" customWidth="1"/>
    <col min="14" max="16384" width="10.875" style="12"/>
  </cols>
  <sheetData>
    <row r="1" spans="1:13" x14ac:dyDescent="0.2">
      <c r="B1" s="12" t="s">
        <v>328</v>
      </c>
    </row>
    <row r="2" spans="1:13" customFormat="1" x14ac:dyDescent="0.2">
      <c r="B2" s="46" t="s">
        <v>2</v>
      </c>
      <c r="C2" s="46" t="s">
        <v>3</v>
      </c>
    </row>
    <row r="3" spans="1:13" customFormat="1" ht="13.5" thickBot="1" x14ac:dyDescent="0.25">
      <c r="B3" s="76">
        <v>71834772.799999997</v>
      </c>
      <c r="C3" s="77">
        <v>162</v>
      </c>
      <c r="L3">
        <v>162</v>
      </c>
      <c r="M3">
        <v>71834772.799999997</v>
      </c>
    </row>
    <row r="4" spans="1:13" customFormat="1" x14ac:dyDescent="0.2">
      <c r="B4" s="76">
        <v>141637527.59999999</v>
      </c>
      <c r="C4" s="77">
        <v>16</v>
      </c>
      <c r="K4" s="67"/>
      <c r="L4" s="67">
        <v>16</v>
      </c>
      <c r="M4">
        <v>141637527.59999999</v>
      </c>
    </row>
    <row r="5" spans="1:13" customFormat="1" x14ac:dyDescent="0.2">
      <c r="B5" s="76">
        <v>211440282.39999998</v>
      </c>
      <c r="C5" s="77">
        <v>10</v>
      </c>
      <c r="K5" s="79"/>
      <c r="L5" s="65">
        <v>10</v>
      </c>
      <c r="M5">
        <v>211440282.39999998</v>
      </c>
    </row>
    <row r="6" spans="1:13" customFormat="1" x14ac:dyDescent="0.2">
      <c r="B6" s="76">
        <v>281243037.19999999</v>
      </c>
      <c r="C6" s="77">
        <v>6</v>
      </c>
      <c r="K6" s="79"/>
      <c r="L6" s="65">
        <v>6</v>
      </c>
      <c r="M6">
        <v>281243037.19999999</v>
      </c>
    </row>
    <row r="7" spans="1:13" customFormat="1" x14ac:dyDescent="0.2">
      <c r="B7" s="76">
        <v>351045792</v>
      </c>
      <c r="C7" s="77">
        <v>2</v>
      </c>
      <c r="K7" s="79"/>
      <c r="L7" s="65">
        <v>2</v>
      </c>
      <c r="M7">
        <v>351045792</v>
      </c>
    </row>
    <row r="8" spans="1:13" customFormat="1" x14ac:dyDescent="0.2">
      <c r="B8" s="76">
        <v>420848546.80000001</v>
      </c>
      <c r="C8" s="77">
        <v>1</v>
      </c>
      <c r="K8" s="79"/>
      <c r="L8" s="65">
        <v>1</v>
      </c>
      <c r="M8">
        <v>420848546.80000001</v>
      </c>
    </row>
    <row r="9" spans="1:13" customFormat="1" x14ac:dyDescent="0.2">
      <c r="B9" s="76">
        <v>490651301.60000002</v>
      </c>
      <c r="C9" s="77">
        <v>0</v>
      </c>
      <c r="K9" s="79"/>
      <c r="L9" s="65">
        <v>0</v>
      </c>
      <c r="M9">
        <v>490651301.60000002</v>
      </c>
    </row>
    <row r="10" spans="1:13" customFormat="1" x14ac:dyDescent="0.2">
      <c r="B10" s="76">
        <v>560454056.39999998</v>
      </c>
      <c r="C10" s="77">
        <v>0</v>
      </c>
      <c r="K10" s="79"/>
      <c r="L10" s="65">
        <v>0</v>
      </c>
      <c r="M10">
        <v>560454056.39999998</v>
      </c>
    </row>
    <row r="11" spans="1:13" customFormat="1" x14ac:dyDescent="0.2">
      <c r="B11" s="76">
        <v>630256811.19999993</v>
      </c>
      <c r="C11" s="77">
        <v>1</v>
      </c>
      <c r="K11" s="79"/>
      <c r="L11" s="65">
        <v>1</v>
      </c>
      <c r="M11">
        <v>630256811.19999993</v>
      </c>
    </row>
    <row r="12" spans="1:13" customFormat="1" x14ac:dyDescent="0.2">
      <c r="B12" s="76">
        <v>700059565.99999988</v>
      </c>
      <c r="C12" s="77">
        <v>1</v>
      </c>
      <c r="K12" s="79"/>
      <c r="L12" s="65">
        <v>1</v>
      </c>
      <c r="M12">
        <v>700059565.99999988</v>
      </c>
    </row>
    <row r="13" spans="1:13" customFormat="1" x14ac:dyDescent="0.2">
      <c r="K13" s="79"/>
      <c r="L13" s="65"/>
    </row>
    <row r="14" spans="1:13" customFormat="1" x14ac:dyDescent="0.2">
      <c r="A14" s="1" t="s">
        <v>329</v>
      </c>
      <c r="B14" s="1" t="s">
        <v>330</v>
      </c>
      <c r="K14" s="79"/>
      <c r="L14" s="65"/>
    </row>
    <row r="15" spans="1:13" customFormat="1" ht="13.5" thickBot="1" x14ac:dyDescent="0.25">
      <c r="B15" s="1" t="s">
        <v>344</v>
      </c>
      <c r="K15" s="66"/>
      <c r="L15" s="66"/>
    </row>
    <row r="16" spans="1:13" customFormat="1" x14ac:dyDescent="0.2">
      <c r="B16" s="1"/>
    </row>
    <row r="17" spans="2:13" customFormat="1" x14ac:dyDescent="0.2">
      <c r="B17" s="46"/>
      <c r="C17" s="46"/>
      <c r="D17" s="46"/>
      <c r="E17" s="46"/>
      <c r="F17" s="46"/>
      <c r="G17" s="46"/>
      <c r="H17" s="46"/>
      <c r="I17" s="46"/>
      <c r="M17" s="78"/>
    </row>
    <row r="18" spans="2:13" customFormat="1" x14ac:dyDescent="0.2">
      <c r="B18" s="53"/>
      <c r="C18" s="46"/>
      <c r="D18" s="54"/>
      <c r="E18" s="46"/>
      <c r="F18" s="46"/>
      <c r="G18" s="46"/>
      <c r="H18" s="46"/>
      <c r="I18" s="46"/>
      <c r="M18" s="78"/>
    </row>
    <row r="19" spans="2:13" customFormat="1" x14ac:dyDescent="0.2">
      <c r="B19" s="53"/>
      <c r="C19" s="46"/>
      <c r="D19" s="54"/>
      <c r="E19" s="46"/>
      <c r="F19" s="46"/>
      <c r="G19" s="46"/>
      <c r="H19" s="46"/>
      <c r="I19" s="46"/>
      <c r="M19" s="78"/>
    </row>
    <row r="20" spans="2:13" customFormat="1" x14ac:dyDescent="0.2">
      <c r="B20" s="53"/>
      <c r="C20" s="46"/>
      <c r="D20" s="54"/>
      <c r="E20" s="46"/>
      <c r="F20" s="46"/>
      <c r="G20" s="46"/>
      <c r="H20" s="46"/>
      <c r="I20" s="46"/>
      <c r="M20" s="78"/>
    </row>
    <row r="21" spans="2:13" customFormat="1" x14ac:dyDescent="0.2">
      <c r="B21" s="53"/>
      <c r="C21" s="46"/>
      <c r="D21" s="54"/>
      <c r="E21" s="46"/>
      <c r="F21" s="46"/>
      <c r="G21" s="46"/>
      <c r="H21" s="46"/>
      <c r="I21" s="46"/>
      <c r="M21" s="78"/>
    </row>
    <row r="22" spans="2:13" customFormat="1" x14ac:dyDescent="0.2">
      <c r="B22" s="53"/>
      <c r="C22" s="46"/>
      <c r="D22" s="54"/>
      <c r="E22" s="46"/>
      <c r="F22" s="46"/>
      <c r="G22" s="46"/>
      <c r="H22" s="46"/>
      <c r="I22" s="46"/>
      <c r="M22" s="78"/>
    </row>
    <row r="23" spans="2:13" customFormat="1" x14ac:dyDescent="0.2">
      <c r="B23" s="53"/>
      <c r="C23" s="46"/>
      <c r="D23" s="54"/>
      <c r="E23" s="46"/>
      <c r="F23" s="46"/>
      <c r="G23" s="46"/>
      <c r="H23" s="46"/>
      <c r="I23" s="46"/>
      <c r="M23" s="78"/>
    </row>
    <row r="24" spans="2:13" customFormat="1" x14ac:dyDescent="0.2">
      <c r="B24" s="53"/>
      <c r="C24" s="46"/>
      <c r="D24" s="54"/>
      <c r="E24" s="46"/>
      <c r="F24" s="46"/>
      <c r="G24" s="46"/>
      <c r="H24" s="46"/>
      <c r="I24" s="46"/>
      <c r="M24" s="78"/>
    </row>
    <row r="25" spans="2:13" customFormat="1" x14ac:dyDescent="0.2">
      <c r="B25" s="53"/>
      <c r="C25" s="46"/>
      <c r="D25" s="54"/>
      <c r="E25" s="46"/>
      <c r="F25" s="46"/>
      <c r="G25" s="46"/>
      <c r="H25" s="46"/>
      <c r="I25" s="46"/>
      <c r="M25" s="78"/>
    </row>
    <row r="26" spans="2:13" customFormat="1" x14ac:dyDescent="0.2">
      <c r="B26" s="53"/>
      <c r="C26" s="46"/>
      <c r="D26" s="54"/>
      <c r="E26" s="46"/>
      <c r="F26" s="46"/>
      <c r="G26" s="46"/>
      <c r="H26" s="46"/>
      <c r="I26" s="46"/>
      <c r="M26" s="78"/>
    </row>
    <row r="27" spans="2:13" customFormat="1" x14ac:dyDescent="0.2">
      <c r="B27" s="53"/>
      <c r="C27" s="46"/>
      <c r="D27" s="54"/>
      <c r="E27" s="46"/>
      <c r="F27" s="46"/>
      <c r="G27" s="46"/>
      <c r="H27" s="46"/>
      <c r="I27" s="46"/>
    </row>
    <row r="28" spans="2:13" customFormat="1" x14ac:dyDescent="0.2">
      <c r="B28" s="46"/>
      <c r="C28" s="46"/>
      <c r="D28" s="54"/>
      <c r="E28" s="46"/>
      <c r="F28" s="46"/>
      <c r="G28" s="46"/>
      <c r="H28" s="46"/>
      <c r="I28" s="46"/>
    </row>
    <row r="29" spans="2:13" customFormat="1" x14ac:dyDescent="0.2">
      <c r="B29" s="55"/>
      <c r="C29" s="46"/>
      <c r="D29" s="46"/>
      <c r="E29" s="46"/>
      <c r="F29" s="46"/>
      <c r="G29" s="46"/>
      <c r="H29" s="46"/>
      <c r="I29" s="46"/>
    </row>
    <row r="30" spans="2:13" customFormat="1" x14ac:dyDescent="0.2">
      <c r="B30" s="55"/>
      <c r="C30" s="46"/>
      <c r="D30" s="46"/>
      <c r="E30" s="46"/>
      <c r="F30" s="46"/>
      <c r="G30" s="46"/>
      <c r="H30" s="46"/>
      <c r="I30" s="46"/>
    </row>
    <row r="31" spans="2:13" customFormat="1" x14ac:dyDescent="0.2">
      <c r="B31" s="46"/>
      <c r="C31" s="46"/>
      <c r="D31" s="46"/>
      <c r="E31" s="46"/>
      <c r="F31" s="46"/>
      <c r="G31" s="46"/>
      <c r="H31" s="46"/>
      <c r="I31" s="46"/>
    </row>
    <row r="32" spans="2:13" customFormat="1" x14ac:dyDescent="0.2">
      <c r="B32" s="46"/>
      <c r="C32" s="46"/>
      <c r="D32" s="46"/>
      <c r="E32" s="46"/>
      <c r="F32" s="46"/>
      <c r="G32" s="46"/>
      <c r="H32" s="46"/>
      <c r="I32" s="46"/>
    </row>
    <row r="34" spans="1:15" x14ac:dyDescent="0.2">
      <c r="A34" s="12" t="s">
        <v>331</v>
      </c>
      <c r="B34" s="12" t="s">
        <v>345</v>
      </c>
      <c r="E34" s="22"/>
      <c r="G34" s="23"/>
    </row>
    <row r="35" spans="1:15" customFormat="1" x14ac:dyDescent="0.2">
      <c r="B35" s="12" t="s">
        <v>332</v>
      </c>
    </row>
    <row r="36" spans="1:15" customFormat="1" x14ac:dyDescent="0.2">
      <c r="B36" s="1" t="s">
        <v>333</v>
      </c>
    </row>
    <row r="37" spans="1:15" customFormat="1" x14ac:dyDescent="0.2">
      <c r="B37" s="1"/>
    </row>
    <row r="38" spans="1:15" customFormat="1" x14ac:dyDescent="0.2">
      <c r="A38" s="1" t="s">
        <v>375</v>
      </c>
      <c r="B38" s="12" t="s">
        <v>346</v>
      </c>
    </row>
    <row r="39" spans="1:15" customFormat="1" x14ac:dyDescent="0.2">
      <c r="B39" s="56" t="s">
        <v>404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5" customFormat="1" x14ac:dyDescent="0.2">
      <c r="B40" s="5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customFormat="1" x14ac:dyDescent="0.2">
      <c r="A41" s="1" t="s">
        <v>376</v>
      </c>
    </row>
    <row r="42" spans="1:15" customFormat="1" x14ac:dyDescent="0.2">
      <c r="B42" s="1" t="s">
        <v>377</v>
      </c>
    </row>
    <row r="43" spans="1:15" customFormat="1" x14ac:dyDescent="0.2">
      <c r="B43" s="46"/>
      <c r="C43" s="46"/>
      <c r="D43" s="46"/>
      <c r="E43" s="46"/>
      <c r="F43" s="46"/>
      <c r="G43" s="46"/>
      <c r="H43" s="46"/>
      <c r="I43" s="46"/>
      <c r="J43" s="46"/>
    </row>
    <row r="44" spans="1:15" customFormat="1" x14ac:dyDescent="0.2">
      <c r="B44" s="46"/>
      <c r="C44" s="46"/>
      <c r="D44" s="46"/>
      <c r="E44" s="46"/>
      <c r="F44" s="46"/>
      <c r="G44" s="46"/>
      <c r="H44" s="46"/>
      <c r="I44" s="46"/>
      <c r="J44" s="46"/>
    </row>
    <row r="45" spans="1:15" customFormat="1" x14ac:dyDescent="0.2">
      <c r="B45" s="46"/>
      <c r="C45" s="46"/>
      <c r="D45" s="46"/>
      <c r="E45" s="46"/>
      <c r="F45" s="46"/>
      <c r="G45" s="46"/>
      <c r="H45" s="46"/>
      <c r="I45" s="46"/>
      <c r="J45" s="46"/>
    </row>
    <row r="46" spans="1:15" customFormat="1" x14ac:dyDescent="0.2">
      <c r="B46" s="46"/>
      <c r="C46" s="46"/>
      <c r="D46" s="46"/>
      <c r="E46" s="46"/>
      <c r="F46" s="46"/>
      <c r="G46" s="46"/>
      <c r="H46" s="46"/>
      <c r="I46" s="46"/>
      <c r="J46" s="46"/>
    </row>
    <row r="47" spans="1:15" customFormat="1" x14ac:dyDescent="0.2">
      <c r="B47" s="46"/>
      <c r="C47" s="46"/>
      <c r="D47" s="46"/>
      <c r="E47" s="46"/>
      <c r="F47" s="46"/>
      <c r="G47" s="46"/>
      <c r="H47" s="46"/>
      <c r="I47" s="46"/>
      <c r="J47" s="46"/>
    </row>
    <row r="48" spans="1:15" customFormat="1" x14ac:dyDescent="0.2">
      <c r="B48" s="46"/>
      <c r="C48" s="46"/>
      <c r="D48" s="46"/>
      <c r="E48" s="46"/>
      <c r="F48" s="46"/>
      <c r="G48" s="46"/>
      <c r="H48" s="46"/>
      <c r="I48" s="46"/>
      <c r="J48" s="46"/>
    </row>
    <row r="49" spans="1:10" customFormat="1" x14ac:dyDescent="0.2">
      <c r="B49" s="46"/>
      <c r="C49" s="46"/>
      <c r="D49" s="46"/>
      <c r="E49" s="46"/>
      <c r="F49" s="46"/>
      <c r="G49" s="46"/>
      <c r="H49" s="46"/>
      <c r="I49" s="46"/>
      <c r="J49" s="46"/>
    </row>
    <row r="50" spans="1:10" customFormat="1" x14ac:dyDescent="0.2">
      <c r="B50" s="46"/>
      <c r="C50" s="46"/>
      <c r="D50" s="46"/>
      <c r="E50" s="46"/>
      <c r="F50" s="46"/>
      <c r="G50" s="46"/>
      <c r="H50" s="46"/>
      <c r="I50" s="46"/>
      <c r="J50" s="46"/>
    </row>
    <row r="51" spans="1:10" customFormat="1" x14ac:dyDescent="0.2">
      <c r="B51" s="46"/>
      <c r="C51" s="46"/>
      <c r="D51" s="46"/>
      <c r="E51" s="46"/>
      <c r="F51" s="46"/>
      <c r="G51" s="46"/>
      <c r="H51" s="46"/>
      <c r="I51" s="46"/>
      <c r="J51" s="46"/>
    </row>
    <row r="52" spans="1:10" customFormat="1" x14ac:dyDescent="0.2">
      <c r="B52" s="46"/>
      <c r="C52" s="46"/>
      <c r="D52" s="46"/>
      <c r="E52" s="46"/>
      <c r="F52" s="46"/>
      <c r="G52" s="46"/>
      <c r="H52" s="46"/>
      <c r="I52" s="46"/>
      <c r="J52" s="46"/>
    </row>
    <row r="53" spans="1:10" customFormat="1" x14ac:dyDescent="0.2">
      <c r="B53" s="46"/>
      <c r="C53" s="46"/>
      <c r="D53" s="46"/>
      <c r="E53" s="46"/>
      <c r="F53" s="46"/>
      <c r="G53" s="46"/>
      <c r="H53" s="46"/>
      <c r="I53" s="46"/>
      <c r="J53" s="46"/>
    </row>
    <row r="54" spans="1:10" customFormat="1" x14ac:dyDescent="0.2">
      <c r="B54" s="46"/>
      <c r="C54" s="46"/>
      <c r="D54" s="46"/>
      <c r="E54" s="46"/>
      <c r="F54" s="46"/>
      <c r="G54" s="46"/>
      <c r="H54" s="46"/>
      <c r="I54" s="46"/>
      <c r="J54" s="46"/>
    </row>
    <row r="55" spans="1:10" customFormat="1" x14ac:dyDescent="0.2">
      <c r="B55" s="46"/>
      <c r="C55" s="46"/>
      <c r="D55" s="46"/>
      <c r="E55" s="46"/>
      <c r="F55" s="46"/>
      <c r="G55" s="46"/>
      <c r="H55" s="46"/>
      <c r="I55" s="46"/>
      <c r="J55" s="46"/>
    </row>
    <row r="56" spans="1:10" customFormat="1" x14ac:dyDescent="0.2">
      <c r="B56" s="46"/>
      <c r="C56" s="46"/>
      <c r="D56" s="46"/>
      <c r="E56" s="46"/>
      <c r="F56" s="46"/>
      <c r="G56" s="46"/>
      <c r="H56" s="46"/>
      <c r="I56" s="46"/>
      <c r="J56" s="46"/>
    </row>
    <row r="57" spans="1:10" x14ac:dyDescent="0.2">
      <c r="A57" s="24"/>
      <c r="B57" s="46"/>
      <c r="C57" s="57"/>
      <c r="D57" s="57"/>
      <c r="E57" s="57"/>
      <c r="F57" s="57"/>
      <c r="G57" s="57"/>
      <c r="H57" s="57"/>
      <c r="I57" s="57"/>
      <c r="J57" s="57"/>
    </row>
    <row r="58" spans="1:10" x14ac:dyDescent="0.2">
      <c r="A58" s="24"/>
      <c r="B58" s="57"/>
      <c r="C58" s="57"/>
      <c r="D58" s="57"/>
      <c r="E58" s="57"/>
      <c r="F58" s="57"/>
      <c r="G58" s="57"/>
      <c r="H58" s="57"/>
      <c r="I58" s="57"/>
      <c r="J58" s="57"/>
    </row>
    <row r="59" spans="1:10" x14ac:dyDescent="0.2">
      <c r="A59" s="24"/>
      <c r="B59" s="57"/>
      <c r="C59" s="57"/>
      <c r="D59" s="57"/>
      <c r="E59" s="57"/>
      <c r="F59" s="57"/>
      <c r="G59" s="57"/>
      <c r="H59" s="57"/>
      <c r="I59" s="57"/>
      <c r="J59" s="57"/>
    </row>
    <row r="60" spans="1:10" x14ac:dyDescent="0.2">
      <c r="A60" s="24"/>
      <c r="B60" s="57"/>
      <c r="C60" s="57"/>
      <c r="D60" s="57"/>
      <c r="E60" s="57"/>
      <c r="F60" s="57"/>
      <c r="G60" s="57"/>
      <c r="H60" s="57"/>
      <c r="I60" s="57"/>
      <c r="J60" s="57"/>
    </row>
    <row r="61" spans="1:10" x14ac:dyDescent="0.2">
      <c r="B61" s="57"/>
      <c r="C61" s="57"/>
      <c r="D61" s="57"/>
      <c r="E61" s="57"/>
      <c r="F61" s="57"/>
      <c r="G61" s="57"/>
      <c r="H61" s="57"/>
      <c r="I61" s="57"/>
      <c r="J61" s="57"/>
    </row>
    <row r="62" spans="1:10" x14ac:dyDescent="0.2">
      <c r="B62" s="57"/>
      <c r="C62" s="57"/>
      <c r="D62" s="57"/>
      <c r="E62" s="57"/>
      <c r="F62" s="57"/>
      <c r="G62" s="57"/>
      <c r="H62" s="57"/>
      <c r="I62" s="57"/>
      <c r="J62" s="57"/>
    </row>
    <row r="63" spans="1:10" x14ac:dyDescent="0.2">
      <c r="B63" s="57"/>
      <c r="C63" s="57"/>
      <c r="D63" s="57"/>
      <c r="E63" s="57"/>
      <c r="F63" s="57"/>
      <c r="G63" s="57"/>
      <c r="H63" s="57"/>
      <c r="I63" s="57"/>
      <c r="J63" s="57"/>
    </row>
    <row r="64" spans="1:10" x14ac:dyDescent="0.2">
      <c r="B64" s="57"/>
      <c r="C64" s="57"/>
      <c r="D64" s="57"/>
      <c r="E64" s="57"/>
      <c r="F64" s="57"/>
      <c r="G64" s="57"/>
      <c r="H64" s="57"/>
      <c r="I64" s="57"/>
      <c r="J64" s="57"/>
    </row>
    <row r="65" spans="2:2" customFormat="1" x14ac:dyDescent="0.2">
      <c r="B65" s="12"/>
    </row>
    <row r="66" spans="2:2" customFormat="1" x14ac:dyDescent="0.2"/>
    <row r="67" spans="2:2" customFormat="1" x14ac:dyDescent="0.2"/>
    <row r="68" spans="2:2" customFormat="1" x14ac:dyDescent="0.2"/>
    <row r="69" spans="2:2" customFormat="1" x14ac:dyDescent="0.2"/>
    <row r="70" spans="2:2" customFormat="1" x14ac:dyDescent="0.2"/>
    <row r="71" spans="2:2" customFormat="1" x14ac:dyDescent="0.2"/>
    <row r="72" spans="2:2" customFormat="1" x14ac:dyDescent="0.2"/>
    <row r="73" spans="2:2" customFormat="1" x14ac:dyDescent="0.2"/>
    <row r="74" spans="2:2" customFormat="1" x14ac:dyDescent="0.2"/>
    <row r="75" spans="2:2" customFormat="1" x14ac:dyDescent="0.2"/>
    <row r="76" spans="2:2" customFormat="1" x14ac:dyDescent="0.2"/>
    <row r="77" spans="2:2" customFormat="1" x14ac:dyDescent="0.2"/>
    <row r="78" spans="2:2" customFormat="1" x14ac:dyDescent="0.2"/>
    <row r="79" spans="2:2" customFormat="1" x14ac:dyDescent="0.2"/>
    <row r="80" spans="2:2" customFormat="1" x14ac:dyDescent="0.2"/>
    <row r="81" spans="2:2" customFormat="1" x14ac:dyDescent="0.2"/>
    <row r="82" spans="2:2" customFormat="1" x14ac:dyDescent="0.2"/>
    <row r="83" spans="2:2" customFormat="1" x14ac:dyDescent="0.2"/>
    <row r="84" spans="2:2" customFormat="1" x14ac:dyDescent="0.2"/>
    <row r="85" spans="2:2" customFormat="1" x14ac:dyDescent="0.2"/>
    <row r="86" spans="2:2" customFormat="1" x14ac:dyDescent="0.2"/>
    <row r="87" spans="2:2" customFormat="1" x14ac:dyDescent="0.2"/>
    <row r="88" spans="2:2" customFormat="1" x14ac:dyDescent="0.2"/>
    <row r="89" spans="2:2" customFormat="1" x14ac:dyDescent="0.2"/>
    <row r="90" spans="2:2" customFormat="1" x14ac:dyDescent="0.2"/>
    <row r="91" spans="2:2" x14ac:dyDescent="0.2">
      <c r="B91"/>
    </row>
  </sheetData>
  <sheetProtection selectLockedCells="1" selectUnlockedCells="1"/>
  <sortState ref="M17:M26">
    <sortCondition ref="M17"/>
  </sortState>
  <pageMargins left="0.75" right="0.75" top="1" bottom="1" header="0.3" footer="0.3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Week 2 HW Answers</vt:lpstr>
      <vt:lpstr>Q1 - Grade Calculator</vt:lpstr>
      <vt:lpstr>Q2 - Descriptive Stat</vt:lpstr>
      <vt:lpstr>Pivot Table Data</vt:lpstr>
      <vt:lpstr>Q3 - Pivot Table</vt:lpstr>
      <vt:lpstr>Q4 - Frequency</vt:lpstr>
      <vt:lpstr>Q5 - Charts</vt:lpstr>
      <vt:lpstr>'Q2 - Descriptive Stat'!Print_Area</vt:lpstr>
    </vt:vector>
  </TitlesOfParts>
  <Company>UMUC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Problem set 1 solutions</dc:title>
  <dc:creator>Debra/Monica/Yitshak</dc:creator>
  <cp:lastModifiedBy>Windows User</cp:lastModifiedBy>
  <cp:lastPrinted>2007-08-04T00:17:53Z</cp:lastPrinted>
  <dcterms:created xsi:type="dcterms:W3CDTF">2003-07-16T11:53:34Z</dcterms:created>
  <dcterms:modified xsi:type="dcterms:W3CDTF">2019-06-07T17:01:47Z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UpdateToken">
    <vt:lpwstr>1</vt:lpwstr>
  </property>
  <property fmtid="{D5CDD505-2E9C-101B-9397-08002B2CF9AE}" pid="3" name="Jive_VersionGuid">
    <vt:lpwstr>4d386923-144b-40e8-8793-05b90800178e</vt:lpwstr>
  </property>
  <property fmtid="{D5CDD505-2E9C-101B-9397-08002B2CF9AE}" pid="4" name="Offisync_UniqueId">
    <vt:lpwstr>61037</vt:lpwstr>
  </property>
  <property fmtid="{D5CDD505-2E9C-101B-9397-08002B2CF9AE}" pid="5" name="Jive_LatestUserAccountName">
    <vt:lpwstr>dkuyatt</vt:lpwstr>
  </property>
  <property fmtid="{D5CDD505-2E9C-101B-9397-08002B2CF9AE}" pid="6" name="Offisync_ProviderInitializationData">
    <vt:lpwstr>https://engage.umuc.edu</vt:lpwstr>
  </property>
  <property fmtid="{D5CDD505-2E9C-101B-9397-08002B2CF9AE}" pid="7" name="Offisync_ServerID">
    <vt:lpwstr>3c807fa9-7129-41c1-97cd-0d7d4f6558ff</vt:lpwstr>
  </property>
</Properties>
</file>